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<sst xmlns="http://schemas.openxmlformats.org/spreadsheetml/2006/main" count="217" uniqueCount="107">
  <si>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</si>
  <si>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</si>
  <si>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</si>
  <si>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</si>
  <si>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</si>
  <si>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</si>
  <si>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</si>
  <si>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</si>
  <si>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</si>
  <si>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</si>
  <si>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</si>
  <si>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</si>
  <si>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</si>
  <si>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</si>
  <si>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</si>
  <si>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</si>
  <si>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</si>
  <si>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</si>
  <si>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</si>
  <si>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</si>
  <si>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</si>
  <si>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</si>
  <si>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</si>
  <si>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</si>
  <si>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</si>
  <si>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</si>
  <si>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</si>
  <si>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</si>
  <si>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</si>
  <si>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</si>
  <si>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</si>
  <si>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</si>
  <si>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</si>
  <si>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</si>
  <si>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</si>
  <si>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</si>
  <si>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</si>
  <si>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</si>
  <si>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</si>
  <si>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</si>
  <si>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</si>
  <si>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</si>
  <si>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</si>
  <si>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</si>
  <si>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</si>
  <si>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</si>
  <si>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</si>
  <si>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</si>
  <si>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</si>
  <si>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</si>
  <si>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</si>
  <si>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</si>
  <si>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</si>
  <si>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</si>
  <si>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</si>
  <si>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</si>
  <si>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</si>
  <si>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</si>
  <si>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</si>
  <si>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</si>
  <si>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</si>
  <si>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</si>
  <si>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</si>
  <si>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</si>
  <si>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</si>
  <si>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</si>
  <si>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</si>
  <si>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</si>
  <si>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</si>
  <si>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</si>
  <si>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</si>
  <si>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</si>
  <si>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</si>
  <si>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</si>
  <si>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</si>
  <si>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</si>
  <si>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</si>
  <si>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</si>
  <si>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</si>
  <si>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</si>
  <si>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</si>
  <si>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</si>
  <si>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</si>
  <si>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</si>
  <si>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</si>
  <si>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</si>
  <si>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</si>
  <si>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</si>
  <si>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</si>
  <si>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</si>
  <si>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</si>
  <si>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</si>
  <si>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</si>
  <si>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</si>
  <si>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</si>
  <si>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</si>
  <si>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</si>
  <si>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</si>
  <si>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</si>
  <si>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</si>
  <si>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</si>
  <si>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</si>
  <si>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</si>
  <si>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</si>
  <si>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水道本来の事業活動に支払利息などの財務活動の要素を加えた「①経常収支比率」は100％を超え、経常損益は黒字を確保するとともに、平成4年度から23年連続で純利益を計上していることから、本県の経営状況は安定している。
　本県の「③流動比率」は、短期債務に対して十分な支払能力を有しているとされる200％の水準を、概ね確保している。
　企業債残高は平成2年度の2,761億円をピークに削減に努め、平成26年度末で1,392億円と半減させており、財務内容の健全化を図っている。
　本県は、類似団体の中で給水能力、総送水量が第1位であり、そのスケールメリット等から「⑥給水原価」（水1㎥を送るための費用）は低い水準にある。また、「供給単価」（水1㎥を販売するときの単価）を、給水原価をやや上回る額に設定していることから、「⑤料金回収率」は100％をやや超える水準となっている。そのため供給単価と給水原価の乖離が類似団体と比べ小さく、低廉な価格で水を供給している。
　「⑦施設利用率」は65.70％であり、一見すると、送っている水量に対し送水能力が大きいように見える。しかし、本県では現在、各浄水場の耐震化工事を実施しており、工事期間中、一部の施設が稼働できず、送水能力が低下している。この他、浄水場を維持管理する上で必要な予備施設を考慮して、現在の送水能力は安定給水に必要な水準にある。
　本県の「⑧有収率」は概ね100％であり、水道施設を適正に維持管理し、漏水などの影響を受けずに水を供給していることを示している。
</t>
    <phoneticPr fontId="4"/>
  </si>
  <si>
    <t xml:space="preserve">　本県は、全国に22ある府県営水道用水供給事業体の中で事業開始時期が4番目に古く、「①有形固定資産減価償却率」の数値はやや高くなっている。また、水道施設や送水管路などの有形固定資産は、古いもので稼働開始後45年以上が経過し、この指標値は上昇傾向にある。
　送水管路についても、2浄水場の創設時に布設した管路が法定耐用年数40年を経過し、「②管路経年化率」は26.45％と前年度比で17.8ポイント上昇した。しかし、支線3路線の管路更新工事が完了し、平成26年度に供用開始したことから、「③管路更新率」は前年度比で0.69ポイント上昇の0.76％と改善した。
　経年化の進む水道施設や送水管路等の資産を対象としたアセットマネジメントにより、資産の老朽度や健全度を適切に評価し、健全経営を維持しながら、効率的かつ計画的に更新等を進めていく必要がある。
</t>
    <phoneticPr fontId="4"/>
  </si>
  <si>
    <t xml:space="preserve">　以上のとおり、経営の健全性・効率性はいずれも概ね良好な状況である。企業債残高等の外部負債の削減にも努め、財務内容の健全化が進んでいる。
　しかし、近年は節水型社会や人口減少の進展に伴い、収益の源である水需要は平成13年度の一日平均送水量186.4万㎥をピークに、平成26年度は175.1万㎥と減少傾向にあり、「⑦施設利用率」などは低下傾向にある。また、費用の面でも老朽化した施設や管路の更新に伴う建設費用の増加が見込まれる。
　そのため、減少する水需要を見据え、浄水場の施設規模の最適化（ダウンサイジング）を図ることで、適切な施設利用率を維持し、サービス水準を低下させることなく、効率的な事業運営に努めていかなくてはならない。
　また、引き続き維持管理コストや建設コストの縮減を徹底していくとともに、水道施設や管路を適切に維持管理し、健全経営を維持できる中長期の更新計画を策定し、実行していく必要がある。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</si>
</sst>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5" fillId="0" borderId="0" xfId="0" applyFont="1" applyAlignment="1">
      <alignment horizontal="righ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quot;-&quot;">
                  <c:v>7.0000000000000007E-2</c:v>
                </c:pt>
                <c:pt idx="1">
                  <c:v>0</c:v>
                </c:pt>
                <c:pt idx="2" formatCode="#,##0.00;&quot;△&quot;#,##0.00;&quot;-&quot;">
                  <c:v>0.06</c:v>
                </c:pt>
                <c:pt idx="3" formatCode="#,##0.00;&quot;△&quot;#,##0.00;&quot;-&quot;">
                  <c:v>7.0000000000000007E-2</c:v>
                </c:pt>
                <c:pt idx="4" formatCode="#,##0.00;&quot;△&quot;#,##0.00;&quot;-&quot;">
                  <c:v>0.76</c:v>
                </c:pt>
              </c:numCache>
            </c:numRef>
          </c:val>
        </c:ser>
        <c:dLbls>
          <c:showLegendKey val="0"/>
          <c:showVal val="0"/>
          <c:showCatName val="0"/>
          <c:showSerName val="0"/>
          <c:showPercent val="0"/>
          <c:showBubbleSize val="0"/>
        </c:dLbls>
        <c:gapWidth val="150"/>
        <c:axId val="173586304"/>
        <c:axId val="17570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0.21</c:v>
                </c:pt>
                <c:pt idx="1">
                  <c:v>0.31</c:v>
                </c:pt>
                <c:pt idx="2">
                  <c:v>0.16</c:v>
                </c:pt>
                <c:pt idx="3">
                  <c:v>0.25</c:v>
                </c:pt>
                <c:pt idx="4">
                  <c:v>0.13</c:v>
                </c:pt>
              </c:numCache>
            </c:numRef>
          </c:val>
          <c:smooth val="0"/>
        </c:ser>
        <c:dLbls>
          <c:showLegendKey val="0"/>
          <c:showVal val="0"/>
          <c:showCatName val="0"/>
          <c:showSerName val="0"/>
          <c:showPercent val="0"/>
          <c:showBubbleSize val="0"/>
        </c:dLbls>
        <c:marker val="1"/>
        <c:smooth val="0"/>
        <c:axId val="173586304"/>
        <c:axId val="175702016"/>
      </c:lineChart>
      <c:dateAx>
        <c:axId val="173586304"/>
        <c:scaling>
          <c:orientation val="minMax"/>
        </c:scaling>
        <c:delete val="1"/>
        <c:axPos val="b"/>
        <c:numFmt formatCode="ge" sourceLinked="1"/>
        <c:majorTickMark val="none"/>
        <c:minorTickMark val="none"/>
        <c:tickLblPos val="none"/>
        <c:crossAx val="175702016"/>
        <c:crosses val="autoZero"/>
        <c:auto val="1"/>
        <c:lblOffset val="100"/>
        <c:baseTimeUnit val="years"/>
      </c:dateAx>
      <c:valAx>
        <c:axId val="17570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58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67.05</c:v>
                </c:pt>
                <c:pt idx="1">
                  <c:v>66.75</c:v>
                </c:pt>
                <c:pt idx="2">
                  <c:v>66.53</c:v>
                </c:pt>
                <c:pt idx="3">
                  <c:v>65.760000000000005</c:v>
                </c:pt>
                <c:pt idx="4">
                  <c:v>65.7</c:v>
                </c:pt>
              </c:numCache>
            </c:numRef>
          </c:val>
        </c:ser>
        <c:dLbls>
          <c:showLegendKey val="0"/>
          <c:showVal val="0"/>
          <c:showCatName val="0"/>
          <c:showSerName val="0"/>
          <c:showPercent val="0"/>
          <c:showBubbleSize val="0"/>
        </c:dLbls>
        <c:gapWidth val="150"/>
        <c:axId val="181432320"/>
        <c:axId val="18143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64.150000000000006</c:v>
                </c:pt>
                <c:pt idx="1">
                  <c:v>63.73</c:v>
                </c:pt>
                <c:pt idx="2">
                  <c:v>64.55</c:v>
                </c:pt>
                <c:pt idx="3">
                  <c:v>64.12</c:v>
                </c:pt>
                <c:pt idx="4">
                  <c:v>62.69</c:v>
                </c:pt>
              </c:numCache>
            </c:numRef>
          </c:val>
          <c:smooth val="0"/>
        </c:ser>
        <c:dLbls>
          <c:showLegendKey val="0"/>
          <c:showVal val="0"/>
          <c:showCatName val="0"/>
          <c:showSerName val="0"/>
          <c:showPercent val="0"/>
          <c:showBubbleSize val="0"/>
        </c:dLbls>
        <c:marker val="1"/>
        <c:smooth val="0"/>
        <c:axId val="181432320"/>
        <c:axId val="181434240"/>
      </c:lineChart>
      <c:dateAx>
        <c:axId val="181432320"/>
        <c:scaling>
          <c:orientation val="minMax"/>
        </c:scaling>
        <c:delete val="1"/>
        <c:axPos val="b"/>
        <c:numFmt formatCode="ge" sourceLinked="1"/>
        <c:majorTickMark val="none"/>
        <c:minorTickMark val="none"/>
        <c:tickLblPos val="none"/>
        <c:crossAx val="181434240"/>
        <c:crosses val="autoZero"/>
        <c:auto val="1"/>
        <c:lblOffset val="100"/>
        <c:baseTimeUnit val="years"/>
      </c:dateAx>
      <c:valAx>
        <c:axId val="18143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43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99.73</c:v>
                </c:pt>
                <c:pt idx="1">
                  <c:v>99.8</c:v>
                </c:pt>
                <c:pt idx="2">
                  <c:v>99.77</c:v>
                </c:pt>
                <c:pt idx="3">
                  <c:v>99.75</c:v>
                </c:pt>
                <c:pt idx="4">
                  <c:v>99.75</c:v>
                </c:pt>
              </c:numCache>
            </c:numRef>
          </c:val>
        </c:ser>
        <c:dLbls>
          <c:showLegendKey val="0"/>
          <c:showVal val="0"/>
          <c:showCatName val="0"/>
          <c:showSerName val="0"/>
          <c:showPercent val="0"/>
          <c:showBubbleSize val="0"/>
        </c:dLbls>
        <c:gapWidth val="150"/>
        <c:axId val="181454720"/>
        <c:axId val="18146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99.88</c:v>
                </c:pt>
                <c:pt idx="1">
                  <c:v>99.96</c:v>
                </c:pt>
                <c:pt idx="2">
                  <c:v>99.93</c:v>
                </c:pt>
                <c:pt idx="3">
                  <c:v>100.12</c:v>
                </c:pt>
                <c:pt idx="4">
                  <c:v>100.12</c:v>
                </c:pt>
              </c:numCache>
            </c:numRef>
          </c:val>
          <c:smooth val="0"/>
        </c:ser>
        <c:dLbls>
          <c:showLegendKey val="0"/>
          <c:showVal val="0"/>
          <c:showCatName val="0"/>
          <c:showSerName val="0"/>
          <c:showPercent val="0"/>
          <c:showBubbleSize val="0"/>
        </c:dLbls>
        <c:marker val="1"/>
        <c:smooth val="0"/>
        <c:axId val="181454720"/>
        <c:axId val="181469184"/>
      </c:lineChart>
      <c:dateAx>
        <c:axId val="181454720"/>
        <c:scaling>
          <c:orientation val="minMax"/>
        </c:scaling>
        <c:delete val="1"/>
        <c:axPos val="b"/>
        <c:numFmt formatCode="ge" sourceLinked="1"/>
        <c:majorTickMark val="none"/>
        <c:minorTickMark val="none"/>
        <c:tickLblPos val="none"/>
        <c:crossAx val="181469184"/>
        <c:crosses val="autoZero"/>
        <c:auto val="1"/>
        <c:lblOffset val="100"/>
        <c:baseTimeUnit val="years"/>
      </c:dateAx>
      <c:valAx>
        <c:axId val="18146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4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105.53</c:v>
                </c:pt>
                <c:pt idx="1">
                  <c:v>106.89</c:v>
                </c:pt>
                <c:pt idx="2">
                  <c:v>107.79</c:v>
                </c:pt>
                <c:pt idx="3">
                  <c:v>107.26</c:v>
                </c:pt>
                <c:pt idx="4">
                  <c:v>110.24</c:v>
                </c:pt>
              </c:numCache>
            </c:numRef>
          </c:val>
        </c:ser>
        <c:dLbls>
          <c:showLegendKey val="0"/>
          <c:showVal val="0"/>
          <c:showCatName val="0"/>
          <c:showSerName val="0"/>
          <c:showPercent val="0"/>
          <c:showBubbleSize val="0"/>
        </c:dLbls>
        <c:gapWidth val="150"/>
        <c:axId val="175732224"/>
        <c:axId val="17573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111.78</c:v>
                </c:pt>
                <c:pt idx="2">
                  <c:v>113.16</c:v>
                </c:pt>
                <c:pt idx="3">
                  <c:v>113.88</c:v>
                </c:pt>
                <c:pt idx="4">
                  <c:v>113.47</c:v>
                </c:pt>
              </c:numCache>
            </c:numRef>
          </c:val>
          <c:smooth val="0"/>
        </c:ser>
        <c:dLbls>
          <c:showLegendKey val="0"/>
          <c:showVal val="0"/>
          <c:showCatName val="0"/>
          <c:showSerName val="0"/>
          <c:showPercent val="0"/>
          <c:showBubbleSize val="0"/>
        </c:dLbls>
        <c:marker val="1"/>
        <c:smooth val="0"/>
        <c:axId val="175732224"/>
        <c:axId val="175734144"/>
      </c:lineChart>
      <c:dateAx>
        <c:axId val="175732224"/>
        <c:scaling>
          <c:orientation val="minMax"/>
        </c:scaling>
        <c:delete val="1"/>
        <c:axPos val="b"/>
        <c:numFmt formatCode="ge" sourceLinked="1"/>
        <c:majorTickMark val="none"/>
        <c:minorTickMark val="none"/>
        <c:tickLblPos val="none"/>
        <c:crossAx val="175734144"/>
        <c:crosses val="autoZero"/>
        <c:auto val="1"/>
        <c:lblOffset val="100"/>
        <c:baseTimeUnit val="years"/>
      </c:dateAx>
      <c:valAx>
        <c:axId val="175734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573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39.119999999999997</c:v>
                </c:pt>
                <c:pt idx="1">
                  <c:v>40.96</c:v>
                </c:pt>
                <c:pt idx="2">
                  <c:v>42.64</c:v>
                </c:pt>
                <c:pt idx="3">
                  <c:v>44.16</c:v>
                </c:pt>
                <c:pt idx="4">
                  <c:v>53.1</c:v>
                </c:pt>
              </c:numCache>
            </c:numRef>
          </c:val>
        </c:ser>
        <c:dLbls>
          <c:showLegendKey val="0"/>
          <c:showVal val="0"/>
          <c:showCatName val="0"/>
          <c:showSerName val="0"/>
          <c:showPercent val="0"/>
          <c:showBubbleSize val="0"/>
        </c:dLbls>
        <c:gapWidth val="150"/>
        <c:axId val="180028544"/>
        <c:axId val="18003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36.57</c:v>
                </c:pt>
                <c:pt idx="1">
                  <c:v>37.549999999999997</c:v>
                </c:pt>
                <c:pt idx="2">
                  <c:v>38.86</c:v>
                </c:pt>
                <c:pt idx="3">
                  <c:v>39.81</c:v>
                </c:pt>
                <c:pt idx="4">
                  <c:v>51.44</c:v>
                </c:pt>
              </c:numCache>
            </c:numRef>
          </c:val>
          <c:smooth val="0"/>
        </c:ser>
        <c:dLbls>
          <c:showLegendKey val="0"/>
          <c:showVal val="0"/>
          <c:showCatName val="0"/>
          <c:showSerName val="0"/>
          <c:showPercent val="0"/>
          <c:showBubbleSize val="0"/>
        </c:dLbls>
        <c:marker val="1"/>
        <c:smooth val="0"/>
        <c:axId val="180028544"/>
        <c:axId val="180030464"/>
      </c:lineChart>
      <c:dateAx>
        <c:axId val="180028544"/>
        <c:scaling>
          <c:orientation val="minMax"/>
        </c:scaling>
        <c:delete val="1"/>
        <c:axPos val="b"/>
        <c:numFmt formatCode="ge" sourceLinked="1"/>
        <c:majorTickMark val="none"/>
        <c:minorTickMark val="none"/>
        <c:tickLblPos val="none"/>
        <c:crossAx val="180030464"/>
        <c:crosses val="autoZero"/>
        <c:auto val="1"/>
        <c:lblOffset val="100"/>
        <c:baseTimeUnit val="years"/>
      </c:dateAx>
      <c:valAx>
        <c:axId val="18003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02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4.83</c:v>
                </c:pt>
                <c:pt idx="1">
                  <c:v>8.8000000000000007</c:v>
                </c:pt>
                <c:pt idx="2">
                  <c:v>8.8000000000000007</c:v>
                </c:pt>
                <c:pt idx="3">
                  <c:v>8.65</c:v>
                </c:pt>
                <c:pt idx="4">
                  <c:v>26.45</c:v>
                </c:pt>
              </c:numCache>
            </c:numRef>
          </c:val>
        </c:ser>
        <c:dLbls>
          <c:showLegendKey val="0"/>
          <c:showVal val="0"/>
          <c:showCatName val="0"/>
          <c:showSerName val="0"/>
          <c:showPercent val="0"/>
          <c:showBubbleSize val="0"/>
        </c:dLbls>
        <c:gapWidth val="150"/>
        <c:axId val="180073216"/>
        <c:axId val="18007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5.27</c:v>
                </c:pt>
                <c:pt idx="1">
                  <c:v>9.98</c:v>
                </c:pt>
                <c:pt idx="2">
                  <c:v>12.13</c:v>
                </c:pt>
                <c:pt idx="3">
                  <c:v>13.72</c:v>
                </c:pt>
                <c:pt idx="4">
                  <c:v>16.77</c:v>
                </c:pt>
              </c:numCache>
            </c:numRef>
          </c:val>
          <c:smooth val="0"/>
        </c:ser>
        <c:dLbls>
          <c:showLegendKey val="0"/>
          <c:showVal val="0"/>
          <c:showCatName val="0"/>
          <c:showSerName val="0"/>
          <c:showPercent val="0"/>
          <c:showBubbleSize val="0"/>
        </c:dLbls>
        <c:marker val="1"/>
        <c:smooth val="0"/>
        <c:axId val="180073216"/>
        <c:axId val="180075136"/>
      </c:lineChart>
      <c:dateAx>
        <c:axId val="180073216"/>
        <c:scaling>
          <c:orientation val="minMax"/>
        </c:scaling>
        <c:delete val="1"/>
        <c:axPos val="b"/>
        <c:numFmt formatCode="ge" sourceLinked="1"/>
        <c:majorTickMark val="none"/>
        <c:minorTickMark val="none"/>
        <c:tickLblPos val="none"/>
        <c:crossAx val="180075136"/>
        <c:crosses val="autoZero"/>
        <c:auto val="1"/>
        <c:lblOffset val="100"/>
        <c:baseTimeUnit val="years"/>
      </c:dateAx>
      <c:valAx>
        <c:axId val="18007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07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0110080"/>
        <c:axId val="18011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25.58</c:v>
                </c:pt>
                <c:pt idx="1">
                  <c:v>25.8</c:v>
                </c:pt>
                <c:pt idx="2">
                  <c:v>23.57</c:v>
                </c:pt>
                <c:pt idx="3">
                  <c:v>21.34</c:v>
                </c:pt>
                <c:pt idx="4">
                  <c:v>16.89</c:v>
                </c:pt>
              </c:numCache>
            </c:numRef>
          </c:val>
          <c:smooth val="0"/>
        </c:ser>
        <c:dLbls>
          <c:showLegendKey val="0"/>
          <c:showVal val="0"/>
          <c:showCatName val="0"/>
          <c:showSerName val="0"/>
          <c:showPercent val="0"/>
          <c:showBubbleSize val="0"/>
        </c:dLbls>
        <c:marker val="1"/>
        <c:smooth val="0"/>
        <c:axId val="180110080"/>
        <c:axId val="180112000"/>
      </c:lineChart>
      <c:dateAx>
        <c:axId val="180110080"/>
        <c:scaling>
          <c:orientation val="minMax"/>
        </c:scaling>
        <c:delete val="1"/>
        <c:axPos val="b"/>
        <c:numFmt formatCode="ge" sourceLinked="1"/>
        <c:majorTickMark val="none"/>
        <c:minorTickMark val="none"/>
        <c:tickLblPos val="none"/>
        <c:crossAx val="180112000"/>
        <c:crosses val="autoZero"/>
        <c:auto val="1"/>
        <c:lblOffset val="100"/>
        <c:baseTimeUnit val="years"/>
      </c:dateAx>
      <c:valAx>
        <c:axId val="180112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11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1172.81</c:v>
                </c:pt>
                <c:pt idx="1">
                  <c:v>799.71</c:v>
                </c:pt>
                <c:pt idx="2">
                  <c:v>995.8</c:v>
                </c:pt>
                <c:pt idx="3">
                  <c:v>1611.32</c:v>
                </c:pt>
                <c:pt idx="4">
                  <c:v>197.93</c:v>
                </c:pt>
              </c:numCache>
            </c:numRef>
          </c:val>
        </c:ser>
        <c:dLbls>
          <c:showLegendKey val="0"/>
          <c:showVal val="0"/>
          <c:showCatName val="0"/>
          <c:showSerName val="0"/>
          <c:showPercent val="0"/>
          <c:showBubbleSize val="0"/>
        </c:dLbls>
        <c:gapWidth val="150"/>
        <c:axId val="180160768"/>
        <c:axId val="18016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669.4</c:v>
                </c:pt>
                <c:pt idx="1">
                  <c:v>720.62</c:v>
                </c:pt>
                <c:pt idx="2">
                  <c:v>654.97</c:v>
                </c:pt>
                <c:pt idx="3">
                  <c:v>634.53</c:v>
                </c:pt>
                <c:pt idx="4">
                  <c:v>200.22</c:v>
                </c:pt>
              </c:numCache>
            </c:numRef>
          </c:val>
          <c:smooth val="0"/>
        </c:ser>
        <c:dLbls>
          <c:showLegendKey val="0"/>
          <c:showVal val="0"/>
          <c:showCatName val="0"/>
          <c:showSerName val="0"/>
          <c:showPercent val="0"/>
          <c:showBubbleSize val="0"/>
        </c:dLbls>
        <c:marker val="1"/>
        <c:smooth val="0"/>
        <c:axId val="180160768"/>
        <c:axId val="180167040"/>
      </c:lineChart>
      <c:dateAx>
        <c:axId val="180160768"/>
        <c:scaling>
          <c:orientation val="minMax"/>
        </c:scaling>
        <c:delete val="1"/>
        <c:axPos val="b"/>
        <c:numFmt formatCode="ge" sourceLinked="1"/>
        <c:majorTickMark val="none"/>
        <c:minorTickMark val="none"/>
        <c:tickLblPos val="none"/>
        <c:crossAx val="180167040"/>
        <c:crosses val="autoZero"/>
        <c:auto val="1"/>
        <c:lblOffset val="100"/>
        <c:baseTimeUnit val="years"/>
      </c:dateAx>
      <c:valAx>
        <c:axId val="180167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16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441.9</c:v>
                </c:pt>
                <c:pt idx="1">
                  <c:v>408.45</c:v>
                </c:pt>
                <c:pt idx="2">
                  <c:v>384.39</c:v>
                </c:pt>
                <c:pt idx="3">
                  <c:v>366.36</c:v>
                </c:pt>
                <c:pt idx="4">
                  <c:v>353.54</c:v>
                </c:pt>
              </c:numCache>
            </c:numRef>
          </c:val>
        </c:ser>
        <c:dLbls>
          <c:showLegendKey val="0"/>
          <c:showVal val="0"/>
          <c:showCatName val="0"/>
          <c:showSerName val="0"/>
          <c:showPercent val="0"/>
          <c:showBubbleSize val="0"/>
        </c:dLbls>
        <c:gapWidth val="150"/>
        <c:axId val="180189056"/>
        <c:axId val="18019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446.65</c:v>
                </c:pt>
                <c:pt idx="1">
                  <c:v>415.99</c:v>
                </c:pt>
                <c:pt idx="2">
                  <c:v>383.75</c:v>
                </c:pt>
                <c:pt idx="3">
                  <c:v>368.94</c:v>
                </c:pt>
                <c:pt idx="4">
                  <c:v>351.06</c:v>
                </c:pt>
              </c:numCache>
            </c:numRef>
          </c:val>
          <c:smooth val="0"/>
        </c:ser>
        <c:dLbls>
          <c:showLegendKey val="0"/>
          <c:showVal val="0"/>
          <c:showCatName val="0"/>
          <c:showSerName val="0"/>
          <c:showPercent val="0"/>
          <c:showBubbleSize val="0"/>
        </c:dLbls>
        <c:marker val="1"/>
        <c:smooth val="0"/>
        <c:axId val="180189056"/>
        <c:axId val="180195328"/>
      </c:lineChart>
      <c:dateAx>
        <c:axId val="180189056"/>
        <c:scaling>
          <c:orientation val="minMax"/>
        </c:scaling>
        <c:delete val="1"/>
        <c:axPos val="b"/>
        <c:numFmt formatCode="ge" sourceLinked="1"/>
        <c:majorTickMark val="none"/>
        <c:minorTickMark val="none"/>
        <c:tickLblPos val="none"/>
        <c:crossAx val="180195328"/>
        <c:crosses val="autoZero"/>
        <c:auto val="1"/>
        <c:lblOffset val="100"/>
        <c:baseTimeUnit val="years"/>
      </c:dateAx>
      <c:valAx>
        <c:axId val="180195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18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103</c:v>
                </c:pt>
                <c:pt idx="1">
                  <c:v>104.62</c:v>
                </c:pt>
                <c:pt idx="2">
                  <c:v>105.13</c:v>
                </c:pt>
                <c:pt idx="3">
                  <c:v>104.73</c:v>
                </c:pt>
                <c:pt idx="4">
                  <c:v>109.24</c:v>
                </c:pt>
              </c:numCache>
            </c:numRef>
          </c:val>
        </c:ser>
        <c:dLbls>
          <c:showLegendKey val="0"/>
          <c:showVal val="0"/>
          <c:showCatName val="0"/>
          <c:showSerName val="0"/>
          <c:showPercent val="0"/>
          <c:showBubbleSize val="0"/>
        </c:dLbls>
        <c:gapWidth val="150"/>
        <c:axId val="181356032"/>
        <c:axId val="18135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108.75</c:v>
                </c:pt>
                <c:pt idx="1">
                  <c:v>108.61</c:v>
                </c:pt>
                <c:pt idx="2">
                  <c:v>110.39</c:v>
                </c:pt>
                <c:pt idx="3">
                  <c:v>111.12</c:v>
                </c:pt>
                <c:pt idx="4">
                  <c:v>112.92</c:v>
                </c:pt>
              </c:numCache>
            </c:numRef>
          </c:val>
          <c:smooth val="0"/>
        </c:ser>
        <c:dLbls>
          <c:showLegendKey val="0"/>
          <c:showVal val="0"/>
          <c:showCatName val="0"/>
          <c:showSerName val="0"/>
          <c:showPercent val="0"/>
          <c:showBubbleSize val="0"/>
        </c:dLbls>
        <c:marker val="1"/>
        <c:smooth val="0"/>
        <c:axId val="181356032"/>
        <c:axId val="181357952"/>
      </c:lineChart>
      <c:dateAx>
        <c:axId val="181356032"/>
        <c:scaling>
          <c:orientation val="minMax"/>
        </c:scaling>
        <c:delete val="1"/>
        <c:axPos val="b"/>
        <c:numFmt formatCode="ge" sourceLinked="1"/>
        <c:majorTickMark val="none"/>
        <c:minorTickMark val="none"/>
        <c:tickLblPos val="none"/>
        <c:crossAx val="181357952"/>
        <c:crosses val="autoZero"/>
        <c:auto val="1"/>
        <c:lblOffset val="100"/>
        <c:baseTimeUnit val="years"/>
      </c:dateAx>
      <c:valAx>
        <c:axId val="18135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35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59.98</c:v>
                </c:pt>
                <c:pt idx="1">
                  <c:v>59.06</c:v>
                </c:pt>
                <c:pt idx="2">
                  <c:v>58.77</c:v>
                </c:pt>
                <c:pt idx="3">
                  <c:v>58.99</c:v>
                </c:pt>
                <c:pt idx="4">
                  <c:v>56.56</c:v>
                </c:pt>
              </c:numCache>
            </c:numRef>
          </c:val>
        </c:ser>
        <c:dLbls>
          <c:showLegendKey val="0"/>
          <c:showVal val="0"/>
          <c:showCatName val="0"/>
          <c:showSerName val="0"/>
          <c:showPercent val="0"/>
          <c:showBubbleSize val="0"/>
        </c:dLbls>
        <c:gapWidth val="150"/>
        <c:axId val="181379456"/>
        <c:axId val="18138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80.38</c:v>
                </c:pt>
                <c:pt idx="1">
                  <c:v>78.760000000000005</c:v>
                </c:pt>
                <c:pt idx="2">
                  <c:v>76.81</c:v>
                </c:pt>
                <c:pt idx="3">
                  <c:v>75.75</c:v>
                </c:pt>
                <c:pt idx="4">
                  <c:v>75.3</c:v>
                </c:pt>
              </c:numCache>
            </c:numRef>
          </c:val>
          <c:smooth val="0"/>
        </c:ser>
        <c:dLbls>
          <c:showLegendKey val="0"/>
          <c:showVal val="0"/>
          <c:showCatName val="0"/>
          <c:showSerName val="0"/>
          <c:showPercent val="0"/>
          <c:showBubbleSize val="0"/>
        </c:dLbls>
        <c:marker val="1"/>
        <c:smooth val="0"/>
        <c:axId val="181379456"/>
        <c:axId val="181381376"/>
      </c:lineChart>
      <c:dateAx>
        <c:axId val="181379456"/>
        <c:scaling>
          <c:orientation val="minMax"/>
        </c:scaling>
        <c:delete val="1"/>
        <c:axPos val="b"/>
        <c:numFmt formatCode="ge" sourceLinked="1"/>
        <c:majorTickMark val="none"/>
        <c:minorTickMark val="none"/>
        <c:tickLblPos val="none"/>
        <c:crossAx val="181381376"/>
        <c:crosses val="autoZero"/>
        <c:auto val="1"/>
        <c:lblOffset val="100"/>
        <c:baseTimeUnit val="years"/>
      </c:dateAx>
      <c:valAx>
        <c:axId val="18138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37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【200.22】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【351.06】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【62.69】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【51.44】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【16.77】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41"/>
    </row>
    <row r="2" spans="1:7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9" t="str">
        <f>データ!H6</f>
        <v>埼玉県</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0" t="s">
        <v>1</v>
      </c>
      <c r="C7" s="81"/>
      <c r="D7" s="81"/>
      <c r="E7" s="81"/>
      <c r="F7" s="81"/>
      <c r="G7" s="81"/>
      <c r="H7" s="81"/>
      <c r="I7" s="82"/>
      <c r="J7" s="80" t="s">
        <v>2</v>
      </c>
      <c r="K7" s="81"/>
      <c r="L7" s="81"/>
      <c r="M7" s="81"/>
      <c r="N7" s="81"/>
      <c r="O7" s="81"/>
      <c r="P7" s="81"/>
      <c r="Q7" s="82"/>
      <c r="R7" s="80" t="s">
        <v>3</v>
      </c>
      <c r="S7" s="81"/>
      <c r="T7" s="81"/>
      <c r="U7" s="81"/>
      <c r="V7" s="81"/>
      <c r="W7" s="81"/>
      <c r="X7" s="81"/>
      <c r="Y7" s="82"/>
      <c r="Z7" s="80" t="s">
        <v>4</v>
      </c>
      <c r="AA7" s="81"/>
      <c r="AB7" s="81"/>
      <c r="AC7" s="81"/>
      <c r="AD7" s="81"/>
      <c r="AE7" s="81"/>
      <c r="AF7" s="81"/>
      <c r="AG7" s="82"/>
      <c r="AH7" s="3"/>
      <c r="AI7" s="80" t="s">
        <v>5</v>
      </c>
      <c r="AJ7" s="81"/>
      <c r="AK7" s="81"/>
      <c r="AL7" s="81"/>
      <c r="AM7" s="81"/>
      <c r="AN7" s="81"/>
      <c r="AO7" s="81"/>
      <c r="AP7" s="82"/>
      <c r="AQ7" s="69" t="s">
        <v>6</v>
      </c>
      <c r="AR7" s="69"/>
      <c r="AS7" s="69"/>
      <c r="AT7" s="69"/>
      <c r="AU7" s="69"/>
      <c r="AV7" s="69"/>
      <c r="AW7" s="69"/>
      <c r="AX7" s="69"/>
      <c r="AY7" s="69" t="s">
        <v>7</v>
      </c>
      <c r="AZ7" s="69"/>
      <c r="BA7" s="69"/>
      <c r="BB7" s="69"/>
      <c r="BC7" s="69"/>
      <c r="BD7" s="69"/>
      <c r="BE7" s="69"/>
      <c r="BF7" s="69"/>
      <c r="BG7" s="3"/>
      <c r="BH7" s="3"/>
      <c r="BI7" s="3"/>
      <c r="BJ7" s="3"/>
      <c r="BK7" s="3"/>
      <c r="BL7" s="4" t="s">
        <v>8</v>
      </c>
      <c r="BM7" s="5"/>
      <c r="BN7" s="5"/>
      <c r="BO7" s="5"/>
      <c r="BP7" s="5"/>
      <c r="BQ7" s="5"/>
      <c r="BR7" s="5"/>
      <c r="BS7" s="5"/>
      <c r="BT7" s="5"/>
      <c r="BU7" s="5"/>
      <c r="BV7" s="5"/>
      <c r="BW7" s="5"/>
      <c r="BX7" s="5"/>
      <c r="BY7" s="6"/>
    </row>
    <row r="8" spans="1:78" ht="18.75" customHeight="1">
      <c r="A8" s="2"/>
      <c r="B8" s="72" t="str">
        <f>データ!I6</f>
        <v>法適用</v>
      </c>
      <c r="C8" s="73"/>
      <c r="D8" s="73"/>
      <c r="E8" s="73"/>
      <c r="F8" s="73"/>
      <c r="G8" s="73"/>
      <c r="H8" s="73"/>
      <c r="I8" s="74"/>
      <c r="J8" s="72" t="str">
        <f>データ!J6</f>
        <v>水道事業</v>
      </c>
      <c r="K8" s="73"/>
      <c r="L8" s="73"/>
      <c r="M8" s="73"/>
      <c r="N8" s="73"/>
      <c r="O8" s="73"/>
      <c r="P8" s="73"/>
      <c r="Q8" s="74"/>
      <c r="R8" s="72" t="str">
        <f>データ!K6</f>
        <v>用水供給事業</v>
      </c>
      <c r="S8" s="73"/>
      <c r="T8" s="73"/>
      <c r="U8" s="73"/>
      <c r="V8" s="73"/>
      <c r="W8" s="73"/>
      <c r="X8" s="73"/>
      <c r="Y8" s="74"/>
      <c r="Z8" s="72" t="str">
        <f>データ!L6</f>
        <v>B</v>
      </c>
      <c r="AA8" s="73"/>
      <c r="AB8" s="73"/>
      <c r="AC8" s="73"/>
      <c r="AD8" s="73"/>
      <c r="AE8" s="73"/>
      <c r="AF8" s="73"/>
      <c r="AG8" s="74"/>
      <c r="AH8" s="3"/>
      <c r="AI8" s="75">
        <f>データ!Q6</f>
        <v>7304896</v>
      </c>
      <c r="AJ8" s="76"/>
      <c r="AK8" s="76"/>
      <c r="AL8" s="76"/>
      <c r="AM8" s="76"/>
      <c r="AN8" s="76"/>
      <c r="AO8" s="76"/>
      <c r="AP8" s="77"/>
      <c r="AQ8" s="58">
        <f>データ!R6</f>
        <v>3797.75</v>
      </c>
      <c r="AR8" s="58"/>
      <c r="AS8" s="58"/>
      <c r="AT8" s="58"/>
      <c r="AU8" s="58"/>
      <c r="AV8" s="58"/>
      <c r="AW8" s="58"/>
      <c r="AX8" s="58"/>
      <c r="AY8" s="58">
        <f>データ!S6</f>
        <v>1923.48</v>
      </c>
      <c r="AZ8" s="58"/>
      <c r="BA8" s="58"/>
      <c r="BB8" s="58"/>
      <c r="BC8" s="58"/>
      <c r="BD8" s="58"/>
      <c r="BE8" s="58"/>
      <c r="BF8" s="58"/>
      <c r="BG8" s="3"/>
      <c r="BH8" s="3"/>
      <c r="BI8" s="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c r="J9" s="69" t="s">
        <v>12</v>
      </c>
      <c r="K9" s="69"/>
      <c r="L9" s="69"/>
      <c r="M9" s="69"/>
      <c r="N9" s="69"/>
      <c r="O9" s="69"/>
      <c r="P9" s="69"/>
      <c r="Q9" s="69"/>
      <c r="R9" s="69" t="s">
        <v>13</v>
      </c>
      <c r="S9" s="69"/>
      <c r="T9" s="69"/>
      <c r="U9" s="69"/>
      <c r="V9" s="69"/>
      <c r="W9" s="69"/>
      <c r="X9" s="69"/>
      <c r="Y9" s="69"/>
      <c r="Z9" s="69" t="s">
        <v>14</v>
      </c>
      <c r="AA9" s="69"/>
      <c r="AB9" s="69"/>
      <c r="AC9" s="69"/>
      <c r="AD9" s="69"/>
      <c r="AE9" s="69"/>
      <c r="AF9" s="69"/>
      <c r="AG9" s="69"/>
      <c r="AH9" s="3"/>
      <c r="AI9" s="69" t="s">
        <v>15</v>
      </c>
      <c r="AJ9" s="69"/>
      <c r="AK9" s="69"/>
      <c r="AL9" s="69"/>
      <c r="AM9" s="69"/>
      <c r="AN9" s="69"/>
      <c r="AO9" s="69"/>
      <c r="AP9" s="69"/>
      <c r="AQ9" s="69" t="s">
        <v>16</v>
      </c>
      <c r="AR9" s="69"/>
      <c r="AS9" s="69"/>
      <c r="AT9" s="69"/>
      <c r="AU9" s="69"/>
      <c r="AV9" s="69"/>
      <c r="AW9" s="69"/>
      <c r="AX9" s="69"/>
      <c r="AY9" s="69" t="s">
        <v>17</v>
      </c>
      <c r="AZ9" s="69"/>
      <c r="BA9" s="69"/>
      <c r="BB9" s="69"/>
      <c r="BC9" s="69"/>
      <c r="BD9" s="69"/>
      <c r="BE9" s="69"/>
      <c r="BF9" s="69"/>
      <c r="BG9" s="3"/>
      <c r="BH9" s="3"/>
      <c r="BI9" s="3"/>
      <c r="BJ9" s="3"/>
      <c r="BK9" s="3"/>
      <c r="BL9" s="70" t="s">
        <v>18</v>
      </c>
      <c r="BM9" s="71"/>
      <c r="BN9" s="10" t="s">
        <v>19</v>
      </c>
      <c r="BO9" s="11"/>
      <c r="BP9" s="11"/>
      <c r="BQ9" s="11"/>
      <c r="BR9" s="11"/>
      <c r="BS9" s="11"/>
      <c r="BT9" s="11"/>
      <c r="BU9" s="11"/>
      <c r="BV9" s="11"/>
      <c r="BW9" s="11"/>
      <c r="BX9" s="11"/>
      <c r="BY9" s="12"/>
    </row>
    <row r="10" spans="1:78" ht="18.75" customHeight="1">
      <c r="A10" s="2"/>
      <c r="B10" s="58" t="str">
        <f>データ!M6</f>
        <v>-</v>
      </c>
      <c r="C10" s="58"/>
      <c r="D10" s="58"/>
      <c r="E10" s="58"/>
      <c r="F10" s="58"/>
      <c r="G10" s="58"/>
      <c r="H10" s="58"/>
      <c r="I10" s="58"/>
      <c r="J10" s="58">
        <f>データ!N6</f>
        <v>61.66</v>
      </c>
      <c r="K10" s="58"/>
      <c r="L10" s="58"/>
      <c r="M10" s="58"/>
      <c r="N10" s="58"/>
      <c r="O10" s="58"/>
      <c r="P10" s="58"/>
      <c r="Q10" s="58"/>
      <c r="R10" s="58">
        <f>データ!O6</f>
        <v>99.72</v>
      </c>
      <c r="S10" s="58"/>
      <c r="T10" s="58"/>
      <c r="U10" s="58"/>
      <c r="V10" s="58"/>
      <c r="W10" s="58"/>
      <c r="X10" s="58"/>
      <c r="Y10" s="58"/>
      <c r="Z10" s="66">
        <f>データ!P6</f>
        <v>0</v>
      </c>
      <c r="AA10" s="66"/>
      <c r="AB10" s="66"/>
      <c r="AC10" s="66"/>
      <c r="AD10" s="66"/>
      <c r="AE10" s="66"/>
      <c r="AF10" s="66"/>
      <c r="AG10" s="66"/>
      <c r="AH10" s="2"/>
      <c r="AI10" s="66">
        <f>データ!T6</f>
        <v>7187569</v>
      </c>
      <c r="AJ10" s="66"/>
      <c r="AK10" s="66"/>
      <c r="AL10" s="66"/>
      <c r="AM10" s="66"/>
      <c r="AN10" s="66"/>
      <c r="AO10" s="66"/>
      <c r="AP10" s="66"/>
      <c r="AQ10" s="58">
        <f>データ!U6</f>
        <v>2784.77</v>
      </c>
      <c r="AR10" s="58"/>
      <c r="AS10" s="58"/>
      <c r="AT10" s="58"/>
      <c r="AU10" s="58"/>
      <c r="AV10" s="58"/>
      <c r="AW10" s="58"/>
      <c r="AX10" s="58"/>
      <c r="AY10" s="58">
        <f>データ!V6</f>
        <v>2581.0300000000002</v>
      </c>
      <c r="AZ10" s="58"/>
      <c r="BA10" s="58"/>
      <c r="BB10" s="58"/>
      <c r="BC10" s="58"/>
      <c r="BD10" s="58"/>
      <c r="BE10" s="58"/>
      <c r="BF10" s="58"/>
      <c r="BG10" s="2"/>
      <c r="BH10" s="2"/>
      <c r="BI10" s="2"/>
      <c r="BJ10" s="2"/>
      <c r="BK10" s="2"/>
      <c r="BL10" s="59" t="s">
        <v>20</v>
      </c>
      <c r="BM10" s="60"/>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22</v>
      </c>
      <c r="BM11" s="61"/>
      <c r="BN11" s="61"/>
      <c r="BO11" s="61"/>
      <c r="BP11" s="61"/>
      <c r="BQ11" s="61"/>
      <c r="BR11" s="61"/>
      <c r="BS11" s="61"/>
      <c r="BT11" s="61"/>
      <c r="BU11" s="61"/>
      <c r="BV11" s="61"/>
      <c r="BW11" s="61"/>
      <c r="BX11" s="61"/>
      <c r="BY11" s="61"/>
      <c r="BZ11" s="6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c r="A14" s="2"/>
      <c r="B14" s="63" t="s">
        <v>23</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42" t="s">
        <v>24</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104</v>
      </c>
      <c r="BM16" s="49"/>
      <c r="BN16" s="49"/>
      <c r="BO16" s="49"/>
      <c r="BP16" s="49"/>
      <c r="BQ16" s="49"/>
      <c r="BR16" s="49"/>
      <c r="BS16" s="49"/>
      <c r="BT16" s="49"/>
      <c r="BU16" s="49"/>
      <c r="BV16" s="49"/>
      <c r="BW16" s="49"/>
      <c r="BX16" s="49"/>
      <c r="BY16" s="49"/>
      <c r="BZ16" s="5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c r="A34" s="2"/>
      <c r="B34" s="16"/>
      <c r="C34" s="54" t="s">
        <v>25</v>
      </c>
      <c r="D34" s="54"/>
      <c r="E34" s="54"/>
      <c r="F34" s="54"/>
      <c r="G34" s="54"/>
      <c r="H34" s="54"/>
      <c r="I34" s="54"/>
      <c r="J34" s="54"/>
      <c r="K34" s="54"/>
      <c r="L34" s="54"/>
      <c r="M34" s="54"/>
      <c r="N34" s="54"/>
      <c r="O34" s="54"/>
      <c r="P34" s="54"/>
      <c r="Q34" s="19"/>
      <c r="R34" s="54" t="s">
        <v>26</v>
      </c>
      <c r="S34" s="54"/>
      <c r="T34" s="54"/>
      <c r="U34" s="54"/>
      <c r="V34" s="54"/>
      <c r="W34" s="54"/>
      <c r="X34" s="54"/>
      <c r="Y34" s="54"/>
      <c r="Z34" s="54"/>
      <c r="AA34" s="54"/>
      <c r="AB34" s="54"/>
      <c r="AC34" s="54"/>
      <c r="AD34" s="54"/>
      <c r="AE34" s="54"/>
      <c r="AF34" s="19"/>
      <c r="AG34" s="54" t="s">
        <v>27</v>
      </c>
      <c r="AH34" s="54"/>
      <c r="AI34" s="54"/>
      <c r="AJ34" s="54"/>
      <c r="AK34" s="54"/>
      <c r="AL34" s="54"/>
      <c r="AM34" s="54"/>
      <c r="AN34" s="54"/>
      <c r="AO34" s="54"/>
      <c r="AP34" s="54"/>
      <c r="AQ34" s="54"/>
      <c r="AR34" s="54"/>
      <c r="AS34" s="54"/>
      <c r="AT34" s="54"/>
      <c r="AU34" s="19"/>
      <c r="AV34" s="54" t="s">
        <v>28</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8"/>
      <c r="BM44" s="49"/>
      <c r="BN44" s="49"/>
      <c r="BO44" s="49"/>
      <c r="BP44" s="49"/>
      <c r="BQ44" s="49"/>
      <c r="BR44" s="49"/>
      <c r="BS44" s="49"/>
      <c r="BT44" s="49"/>
      <c r="BU44" s="49"/>
      <c r="BV44" s="49"/>
      <c r="BW44" s="49"/>
      <c r="BX44" s="49"/>
      <c r="BY44" s="49"/>
      <c r="BZ44" s="5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29</v>
      </c>
      <c r="BM45" s="43"/>
      <c r="BN45" s="43"/>
      <c r="BO45" s="43"/>
      <c r="BP45" s="43"/>
      <c r="BQ45" s="43"/>
      <c r="BR45" s="43"/>
      <c r="BS45" s="43"/>
      <c r="BT45" s="43"/>
      <c r="BU45" s="43"/>
      <c r="BV45" s="43"/>
      <c r="BW45" s="43"/>
      <c r="BX45" s="43"/>
      <c r="BY45" s="43"/>
      <c r="BZ45" s="4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105</v>
      </c>
      <c r="BM47" s="49"/>
      <c r="BN47" s="49"/>
      <c r="BO47" s="49"/>
      <c r="BP47" s="49"/>
      <c r="BQ47" s="49"/>
      <c r="BR47" s="49"/>
      <c r="BS47" s="49"/>
      <c r="BT47" s="49"/>
      <c r="BU47" s="49"/>
      <c r="BV47" s="49"/>
      <c r="BW47" s="49"/>
      <c r="BX47" s="49"/>
      <c r="BY47" s="49"/>
      <c r="BZ47" s="5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c r="A56" s="2"/>
      <c r="B56" s="16"/>
      <c r="C56" s="54" t="s">
        <v>30</v>
      </c>
      <c r="D56" s="54"/>
      <c r="E56" s="54"/>
      <c r="F56" s="54"/>
      <c r="G56" s="54"/>
      <c r="H56" s="54"/>
      <c r="I56" s="54"/>
      <c r="J56" s="54"/>
      <c r="K56" s="54"/>
      <c r="L56" s="54"/>
      <c r="M56" s="54"/>
      <c r="N56" s="54"/>
      <c r="O56" s="54"/>
      <c r="P56" s="54"/>
      <c r="Q56" s="19"/>
      <c r="R56" s="54" t="s">
        <v>31</v>
      </c>
      <c r="S56" s="54"/>
      <c r="T56" s="54"/>
      <c r="U56" s="54"/>
      <c r="V56" s="54"/>
      <c r="W56" s="54"/>
      <c r="X56" s="54"/>
      <c r="Y56" s="54"/>
      <c r="Z56" s="54"/>
      <c r="AA56" s="54"/>
      <c r="AB56" s="54"/>
      <c r="AC56" s="54"/>
      <c r="AD56" s="54"/>
      <c r="AE56" s="54"/>
      <c r="AF56" s="19"/>
      <c r="AG56" s="54" t="s">
        <v>32</v>
      </c>
      <c r="AH56" s="54"/>
      <c r="AI56" s="54"/>
      <c r="AJ56" s="54"/>
      <c r="AK56" s="54"/>
      <c r="AL56" s="54"/>
      <c r="AM56" s="54"/>
      <c r="AN56" s="54"/>
      <c r="AO56" s="54"/>
      <c r="AP56" s="54"/>
      <c r="AQ56" s="54"/>
      <c r="AR56" s="54"/>
      <c r="AS56" s="54"/>
      <c r="AT56" s="54"/>
      <c r="AU56" s="19"/>
      <c r="AV56" s="54" t="s">
        <v>33</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c r="A60" s="2"/>
      <c r="B60" s="55" t="s">
        <v>34</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8"/>
      <c r="BM63" s="49"/>
      <c r="BN63" s="49"/>
      <c r="BO63" s="49"/>
      <c r="BP63" s="49"/>
      <c r="BQ63" s="49"/>
      <c r="BR63" s="49"/>
      <c r="BS63" s="49"/>
      <c r="BT63" s="49"/>
      <c r="BU63" s="49"/>
      <c r="BV63" s="49"/>
      <c r="BW63" s="49"/>
      <c r="BX63" s="49"/>
      <c r="BY63" s="49"/>
      <c r="BZ63" s="5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35</v>
      </c>
      <c r="BM64" s="43"/>
      <c r="BN64" s="43"/>
      <c r="BO64" s="43"/>
      <c r="BP64" s="43"/>
      <c r="BQ64" s="43"/>
      <c r="BR64" s="43"/>
      <c r="BS64" s="43"/>
      <c r="BT64" s="43"/>
      <c r="BU64" s="43"/>
      <c r="BV64" s="43"/>
      <c r="BW64" s="43"/>
      <c r="BX64" s="43"/>
      <c r="BY64" s="43"/>
      <c r="BZ64" s="4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106</v>
      </c>
      <c r="BM66" s="49"/>
      <c r="BN66" s="49"/>
      <c r="BO66" s="49"/>
      <c r="BP66" s="49"/>
      <c r="BQ66" s="49"/>
      <c r="BR66" s="49"/>
      <c r="BS66" s="49"/>
      <c r="BT66" s="49"/>
      <c r="BU66" s="49"/>
      <c r="BV66" s="49"/>
      <c r="BW66" s="49"/>
      <c r="BX66" s="49"/>
      <c r="BY66" s="49"/>
      <c r="BZ66" s="5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c r="A79" s="2"/>
      <c r="B79" s="16"/>
      <c r="C79" s="54" t="s">
        <v>36</v>
      </c>
      <c r="D79" s="54"/>
      <c r="E79" s="54"/>
      <c r="F79" s="54"/>
      <c r="G79" s="54"/>
      <c r="H79" s="54"/>
      <c r="I79" s="54"/>
      <c r="J79" s="54"/>
      <c r="K79" s="54"/>
      <c r="L79" s="54"/>
      <c r="M79" s="54"/>
      <c r="N79" s="54"/>
      <c r="O79" s="54"/>
      <c r="P79" s="54"/>
      <c r="Q79" s="54"/>
      <c r="R79" s="54"/>
      <c r="S79" s="54"/>
      <c r="T79" s="54"/>
      <c r="U79" s="19"/>
      <c r="V79" s="19"/>
      <c r="W79" s="54" t="s">
        <v>37</v>
      </c>
      <c r="X79" s="54"/>
      <c r="Y79" s="54"/>
      <c r="Z79" s="54"/>
      <c r="AA79" s="54"/>
      <c r="AB79" s="54"/>
      <c r="AC79" s="54"/>
      <c r="AD79" s="54"/>
      <c r="AE79" s="54"/>
      <c r="AF79" s="54"/>
      <c r="AG79" s="54"/>
      <c r="AH79" s="54"/>
      <c r="AI79" s="54"/>
      <c r="AJ79" s="54"/>
      <c r="AK79" s="54"/>
      <c r="AL79" s="54"/>
      <c r="AM79" s="54"/>
      <c r="AN79" s="54"/>
      <c r="AO79" s="19"/>
      <c r="AP79" s="19"/>
      <c r="AQ79" s="54" t="s">
        <v>38</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headerFooter>
    <oddHeader xml:space="preserve">&amp;R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4" t="s">
        <v>49</v>
      </c>
      <c r="I3" s="85"/>
      <c r="J3" s="85"/>
      <c r="K3" s="85"/>
      <c r="L3" s="85"/>
      <c r="M3" s="85"/>
      <c r="N3" s="85"/>
      <c r="O3" s="85"/>
      <c r="P3" s="85"/>
      <c r="Q3" s="85"/>
      <c r="R3" s="85"/>
      <c r="S3" s="85"/>
      <c r="T3" s="85"/>
      <c r="U3" s="85"/>
      <c r="V3" s="86"/>
      <c r="W3" s="90" t="s">
        <v>50</v>
      </c>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t="s">
        <v>51</v>
      </c>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row>
    <row r="4" spans="1:143">
      <c r="A4" s="26" t="s">
        <v>52</v>
      </c>
      <c r="B4" s="28"/>
      <c r="C4" s="28"/>
      <c r="D4" s="28"/>
      <c r="E4" s="28"/>
      <c r="F4" s="28"/>
      <c r="G4" s="28"/>
      <c r="H4" s="87"/>
      <c r="I4" s="88"/>
      <c r="J4" s="88"/>
      <c r="K4" s="88"/>
      <c r="L4" s="88"/>
      <c r="M4" s="88"/>
      <c r="N4" s="88"/>
      <c r="O4" s="88"/>
      <c r="P4" s="88"/>
      <c r="Q4" s="88"/>
      <c r="R4" s="88"/>
      <c r="S4" s="88"/>
      <c r="T4" s="88"/>
      <c r="U4" s="88"/>
      <c r="V4" s="89"/>
      <c r="W4" s="83" t="s">
        <v>53</v>
      </c>
      <c r="X4" s="83"/>
      <c r="Y4" s="83"/>
      <c r="Z4" s="83"/>
      <c r="AA4" s="83"/>
      <c r="AB4" s="83"/>
      <c r="AC4" s="83"/>
      <c r="AD4" s="83"/>
      <c r="AE4" s="83"/>
      <c r="AF4" s="83"/>
      <c r="AG4" s="83"/>
      <c r="AH4" s="83" t="s">
        <v>54</v>
      </c>
      <c r="AI4" s="83"/>
      <c r="AJ4" s="83"/>
      <c r="AK4" s="83"/>
      <c r="AL4" s="83"/>
      <c r="AM4" s="83"/>
      <c r="AN4" s="83"/>
      <c r="AO4" s="83"/>
      <c r="AP4" s="83"/>
      <c r="AQ4" s="83"/>
      <c r="AR4" s="83"/>
      <c r="AS4" s="83" t="s">
        <v>55</v>
      </c>
      <c r="AT4" s="83"/>
      <c r="AU4" s="83"/>
      <c r="AV4" s="83"/>
      <c r="AW4" s="83"/>
      <c r="AX4" s="83"/>
      <c r="AY4" s="83"/>
      <c r="AZ4" s="83"/>
      <c r="BA4" s="83"/>
      <c r="BB4" s="83"/>
      <c r="BC4" s="83"/>
      <c r="BD4" s="83" t="s">
        <v>56</v>
      </c>
      <c r="BE4" s="83"/>
      <c r="BF4" s="83"/>
      <c r="BG4" s="83"/>
      <c r="BH4" s="83"/>
      <c r="BI4" s="83"/>
      <c r="BJ4" s="83"/>
      <c r="BK4" s="83"/>
      <c r="BL4" s="83"/>
      <c r="BM4" s="83"/>
      <c r="BN4" s="83"/>
      <c r="BO4" s="83" t="s">
        <v>57</v>
      </c>
      <c r="BP4" s="83"/>
      <c r="BQ4" s="83"/>
      <c r="BR4" s="83"/>
      <c r="BS4" s="83"/>
      <c r="BT4" s="83"/>
      <c r="BU4" s="83"/>
      <c r="BV4" s="83"/>
      <c r="BW4" s="83"/>
      <c r="BX4" s="83"/>
      <c r="BY4" s="83"/>
      <c r="BZ4" s="83" t="s">
        <v>58</v>
      </c>
      <c r="CA4" s="83"/>
      <c r="CB4" s="83"/>
      <c r="CC4" s="83"/>
      <c r="CD4" s="83"/>
      <c r="CE4" s="83"/>
      <c r="CF4" s="83"/>
      <c r="CG4" s="83"/>
      <c r="CH4" s="83"/>
      <c r="CI4" s="83"/>
      <c r="CJ4" s="83"/>
      <c r="CK4" s="83" t="s">
        <v>59</v>
      </c>
      <c r="CL4" s="83"/>
      <c r="CM4" s="83"/>
      <c r="CN4" s="83"/>
      <c r="CO4" s="83"/>
      <c r="CP4" s="83"/>
      <c r="CQ4" s="83"/>
      <c r="CR4" s="83"/>
      <c r="CS4" s="83"/>
      <c r="CT4" s="83"/>
      <c r="CU4" s="83"/>
      <c r="CV4" s="83" t="s">
        <v>60</v>
      </c>
      <c r="CW4" s="83"/>
      <c r="CX4" s="83"/>
      <c r="CY4" s="83"/>
      <c r="CZ4" s="83"/>
      <c r="DA4" s="83"/>
      <c r="DB4" s="83"/>
      <c r="DC4" s="83"/>
      <c r="DD4" s="83"/>
      <c r="DE4" s="83"/>
      <c r="DF4" s="83"/>
      <c r="DG4" s="83" t="s">
        <v>61</v>
      </c>
      <c r="DH4" s="83"/>
      <c r="DI4" s="83"/>
      <c r="DJ4" s="83"/>
      <c r="DK4" s="83"/>
      <c r="DL4" s="83"/>
      <c r="DM4" s="83"/>
      <c r="DN4" s="83"/>
      <c r="DO4" s="83"/>
      <c r="DP4" s="83"/>
      <c r="DQ4" s="83"/>
      <c r="DR4" s="83" t="s">
        <v>62</v>
      </c>
      <c r="DS4" s="83"/>
      <c r="DT4" s="83"/>
      <c r="DU4" s="83"/>
      <c r="DV4" s="83"/>
      <c r="DW4" s="83"/>
      <c r="DX4" s="83"/>
      <c r="DY4" s="83"/>
      <c r="DZ4" s="83"/>
      <c r="EA4" s="83"/>
      <c r="EB4" s="83"/>
      <c r="EC4" s="83" t="s">
        <v>63</v>
      </c>
      <c r="ED4" s="83"/>
      <c r="EE4" s="83"/>
      <c r="EF4" s="83"/>
      <c r="EG4" s="83"/>
      <c r="EH4" s="83"/>
      <c r="EI4" s="83"/>
      <c r="EJ4" s="83"/>
      <c r="EK4" s="83"/>
      <c r="EL4" s="83"/>
      <c r="EM4" s="83"/>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110001</v>
      </c>
      <c r="D6" s="31">
        <f t="shared" si="3"/>
        <v>46</v>
      </c>
      <c r="E6" s="31">
        <f t="shared" si="3"/>
        <v>1</v>
      </c>
      <c r="F6" s="31">
        <f t="shared" si="3"/>
        <v>0</v>
      </c>
      <c r="G6" s="31">
        <f t="shared" si="3"/>
        <v>2</v>
      </c>
      <c r="H6" s="31" t="str">
        <f t="shared" si="3"/>
        <v>埼玉県</v>
      </c>
      <c r="I6" s="31" t="str">
        <f t="shared" si="3"/>
        <v>法適用</v>
      </c>
      <c r="J6" s="31" t="str">
        <f t="shared" si="3"/>
        <v>水道事業</v>
      </c>
      <c r="K6" s="31" t="str">
        <f t="shared" si="3"/>
        <v>用水供給事業</v>
      </c>
      <c r="L6" s="31" t="str">
        <f t="shared" si="3"/>
        <v>B</v>
      </c>
      <c r="M6" s="32" t="str">
        <f t="shared" si="3"/>
        <v>-</v>
      </c>
      <c r="N6" s="32">
        <f t="shared" si="3"/>
        <v>61.66</v>
      </c>
      <c r="O6" s="32">
        <f t="shared" si="3"/>
        <v>99.72</v>
      </c>
      <c r="P6" s="32">
        <f t="shared" si="3"/>
        <v>0</v>
      </c>
      <c r="Q6" s="32">
        <f t="shared" si="3"/>
        <v>7304896</v>
      </c>
      <c r="R6" s="32">
        <f t="shared" si="3"/>
        <v>3797.75</v>
      </c>
      <c r="S6" s="32">
        <f t="shared" si="3"/>
        <v>1923.48</v>
      </c>
      <c r="T6" s="32">
        <f t="shared" si="3"/>
        <v>7187569</v>
      </c>
      <c r="U6" s="32">
        <f t="shared" si="3"/>
        <v>2784.77</v>
      </c>
      <c r="V6" s="32">
        <f t="shared" si="3"/>
        <v>2581.0300000000002</v>
      </c>
      <c r="W6" s="33">
        <f>IF(W7="",NA(),W7)</f>
        <v>105.53</v>
      </c>
      <c r="X6" s="33">
        <f t="shared" ref="X6:AF6" si="4">IF(X7="",NA(),X7)</f>
        <v>106.89</v>
      </c>
      <c r="Y6" s="33">
        <f t="shared" si="4"/>
        <v>107.79</v>
      </c>
      <c r="Z6" s="33">
        <f t="shared" si="4"/>
        <v>107.26</v>
      </c>
      <c r="AA6" s="33">
        <f t="shared" si="4"/>
        <v>110.24</v>
      </c>
      <c r="AB6" s="33">
        <f t="shared" si="4"/>
        <v>112.1</v>
      </c>
      <c r="AC6" s="33">
        <f t="shared" si="4"/>
        <v>111.78</v>
      </c>
      <c r="AD6" s="33">
        <f t="shared" si="4"/>
        <v>113.16</v>
      </c>
      <c r="AE6" s="33">
        <f t="shared" si="4"/>
        <v>113.88</v>
      </c>
      <c r="AF6" s="33">
        <f t="shared" si="4"/>
        <v>113.47</v>
      </c>
      <c r="AG6" s="32" t="str">
        <f>IF(AG7="","",IF(AG7="-","【-】","【"&amp;SUBSTITUTE(TEXT(AG7,"#,##0.00"),"-","△")&amp;"】"))</f>
        <v>【113.47】</v>
      </c>
      <c r="AH6" s="32">
        <f>IF(AH7="",NA(),AH7)</f>
        <v>0</v>
      </c>
      <c r="AI6" s="32">
        <f t="shared" ref="AI6:AQ6" si="5">IF(AI7="",NA(),AI7)</f>
        <v>0</v>
      </c>
      <c r="AJ6" s="32">
        <f t="shared" si="5"/>
        <v>0</v>
      </c>
      <c r="AK6" s="32">
        <f t="shared" si="5"/>
        <v>0</v>
      </c>
      <c r="AL6" s="32">
        <f t="shared" si="5"/>
        <v>0</v>
      </c>
      <c r="AM6" s="33">
        <f t="shared" si="5"/>
        <v>25.58</v>
      </c>
      <c r="AN6" s="33">
        <f t="shared" si="5"/>
        <v>25.8</v>
      </c>
      <c r="AO6" s="33">
        <f t="shared" si="5"/>
        <v>23.57</v>
      </c>
      <c r="AP6" s="33">
        <f t="shared" si="5"/>
        <v>21.34</v>
      </c>
      <c r="AQ6" s="33">
        <f t="shared" si="5"/>
        <v>16.89</v>
      </c>
      <c r="AR6" s="32" t="str">
        <f>IF(AR7="","",IF(AR7="-","【-】","【"&amp;SUBSTITUTE(TEXT(AR7,"#,##0.00"),"-","△")&amp;"】"))</f>
        <v>【16.89】</v>
      </c>
      <c r="AS6" s="33">
        <f>IF(AS7="",NA(),AS7)</f>
        <v>1172.81</v>
      </c>
      <c r="AT6" s="33">
        <f t="shared" ref="AT6:BB6" si="6">IF(AT7="",NA(),AT7)</f>
        <v>799.71</v>
      </c>
      <c r="AU6" s="33">
        <f t="shared" si="6"/>
        <v>995.8</v>
      </c>
      <c r="AV6" s="33">
        <f t="shared" si="6"/>
        <v>1611.32</v>
      </c>
      <c r="AW6" s="33">
        <f t="shared" si="6"/>
        <v>197.93</v>
      </c>
      <c r="AX6" s="33">
        <f t="shared" si="6"/>
        <v>669.4</v>
      </c>
      <c r="AY6" s="33">
        <f t="shared" si="6"/>
        <v>720.62</v>
      </c>
      <c r="AZ6" s="33">
        <f t="shared" si="6"/>
        <v>654.97</v>
      </c>
      <c r="BA6" s="33">
        <f t="shared" si="6"/>
        <v>634.53</v>
      </c>
      <c r="BB6" s="33">
        <f t="shared" si="6"/>
        <v>200.22</v>
      </c>
      <c r="BC6" s="32" t="str">
        <f>IF(BC7="","",IF(BC7="-","【-】","【"&amp;SUBSTITUTE(TEXT(BC7,"#,##0.00"),"-","△")&amp;"】"))</f>
        <v>【200.22】</v>
      </c>
      <c r="BD6" s="33">
        <f>IF(BD7="",NA(),BD7)</f>
        <v>441.9</v>
      </c>
      <c r="BE6" s="33">
        <f t="shared" ref="BE6:BM6" si="7">IF(BE7="",NA(),BE7)</f>
        <v>408.45</v>
      </c>
      <c r="BF6" s="33">
        <f t="shared" si="7"/>
        <v>384.39</v>
      </c>
      <c r="BG6" s="33">
        <f t="shared" si="7"/>
        <v>366.36</v>
      </c>
      <c r="BH6" s="33">
        <f t="shared" si="7"/>
        <v>353.54</v>
      </c>
      <c r="BI6" s="33">
        <f t="shared" si="7"/>
        <v>446.65</v>
      </c>
      <c r="BJ6" s="33">
        <f t="shared" si="7"/>
        <v>415.99</v>
      </c>
      <c r="BK6" s="33">
        <f t="shared" si="7"/>
        <v>383.75</v>
      </c>
      <c r="BL6" s="33">
        <f t="shared" si="7"/>
        <v>368.94</v>
      </c>
      <c r="BM6" s="33">
        <f t="shared" si="7"/>
        <v>351.06</v>
      </c>
      <c r="BN6" s="32" t="str">
        <f>IF(BN7="","",IF(BN7="-","【-】","【"&amp;SUBSTITUTE(TEXT(BN7,"#,##0.00"),"-","△")&amp;"】"))</f>
        <v>【351.06】</v>
      </c>
      <c r="BO6" s="33">
        <f>IF(BO7="",NA(),BO7)</f>
        <v>103</v>
      </c>
      <c r="BP6" s="33">
        <f t="shared" ref="BP6:BX6" si="8">IF(BP7="",NA(),BP7)</f>
        <v>104.62</v>
      </c>
      <c r="BQ6" s="33">
        <f t="shared" si="8"/>
        <v>105.13</v>
      </c>
      <c r="BR6" s="33">
        <f t="shared" si="8"/>
        <v>104.73</v>
      </c>
      <c r="BS6" s="33">
        <f t="shared" si="8"/>
        <v>109.24</v>
      </c>
      <c r="BT6" s="33">
        <f t="shared" si="8"/>
        <v>108.75</v>
      </c>
      <c r="BU6" s="33">
        <f t="shared" si="8"/>
        <v>108.61</v>
      </c>
      <c r="BV6" s="33">
        <f t="shared" si="8"/>
        <v>110.39</v>
      </c>
      <c r="BW6" s="33">
        <f t="shared" si="8"/>
        <v>111.12</v>
      </c>
      <c r="BX6" s="33">
        <f t="shared" si="8"/>
        <v>112.92</v>
      </c>
      <c r="BY6" s="32" t="str">
        <f>IF(BY7="","",IF(BY7="-","【-】","【"&amp;SUBSTITUTE(TEXT(BY7,"#,##0.00"),"-","△")&amp;"】"))</f>
        <v>【112.92】</v>
      </c>
      <c r="BZ6" s="33">
        <f>IF(BZ7="",NA(),BZ7)</f>
        <v>59.98</v>
      </c>
      <c r="CA6" s="33">
        <f t="shared" ref="CA6:CI6" si="9">IF(CA7="",NA(),CA7)</f>
        <v>59.06</v>
      </c>
      <c r="CB6" s="33">
        <f t="shared" si="9"/>
        <v>58.77</v>
      </c>
      <c r="CC6" s="33">
        <f t="shared" si="9"/>
        <v>58.99</v>
      </c>
      <c r="CD6" s="33">
        <f t="shared" si="9"/>
        <v>56.56</v>
      </c>
      <c r="CE6" s="33">
        <f t="shared" si="9"/>
        <v>80.38</v>
      </c>
      <c r="CF6" s="33">
        <f t="shared" si="9"/>
        <v>78.760000000000005</v>
      </c>
      <c r="CG6" s="33">
        <f t="shared" si="9"/>
        <v>76.81</v>
      </c>
      <c r="CH6" s="33">
        <f t="shared" si="9"/>
        <v>75.75</v>
      </c>
      <c r="CI6" s="33">
        <f t="shared" si="9"/>
        <v>75.3</v>
      </c>
      <c r="CJ6" s="32" t="str">
        <f>IF(CJ7="","",IF(CJ7="-","【-】","【"&amp;SUBSTITUTE(TEXT(CJ7,"#,##0.00"),"-","△")&amp;"】"))</f>
        <v>【75.30】</v>
      </c>
      <c r="CK6" s="33">
        <f>IF(CK7="",NA(),CK7)</f>
        <v>67.05</v>
      </c>
      <c r="CL6" s="33">
        <f t="shared" ref="CL6:CT6" si="10">IF(CL7="",NA(),CL7)</f>
        <v>66.75</v>
      </c>
      <c r="CM6" s="33">
        <f t="shared" si="10"/>
        <v>66.53</v>
      </c>
      <c r="CN6" s="33">
        <f t="shared" si="10"/>
        <v>65.760000000000005</v>
      </c>
      <c r="CO6" s="33">
        <f t="shared" si="10"/>
        <v>65.7</v>
      </c>
      <c r="CP6" s="33">
        <f t="shared" si="10"/>
        <v>64.150000000000006</v>
      </c>
      <c r="CQ6" s="33">
        <f t="shared" si="10"/>
        <v>63.73</v>
      </c>
      <c r="CR6" s="33">
        <f t="shared" si="10"/>
        <v>64.55</v>
      </c>
      <c r="CS6" s="33">
        <f t="shared" si="10"/>
        <v>64.12</v>
      </c>
      <c r="CT6" s="33">
        <f t="shared" si="10"/>
        <v>62.69</v>
      </c>
      <c r="CU6" s="32" t="str">
        <f>IF(CU7="","",IF(CU7="-","【-】","【"&amp;SUBSTITUTE(TEXT(CU7,"#,##0.00"),"-","△")&amp;"】"))</f>
        <v>【62.69】</v>
      </c>
      <c r="CV6" s="33">
        <f>IF(CV7="",NA(),CV7)</f>
        <v>99.73</v>
      </c>
      <c r="CW6" s="33">
        <f t="shared" ref="CW6:DE6" si="11">IF(CW7="",NA(),CW7)</f>
        <v>99.8</v>
      </c>
      <c r="CX6" s="33">
        <f t="shared" si="11"/>
        <v>99.77</v>
      </c>
      <c r="CY6" s="33">
        <f t="shared" si="11"/>
        <v>99.75</v>
      </c>
      <c r="CZ6" s="33">
        <f t="shared" si="11"/>
        <v>99.75</v>
      </c>
      <c r="DA6" s="33">
        <f t="shared" si="11"/>
        <v>99.88</v>
      </c>
      <c r="DB6" s="33">
        <f t="shared" si="11"/>
        <v>99.96</v>
      </c>
      <c r="DC6" s="33">
        <f t="shared" si="11"/>
        <v>99.93</v>
      </c>
      <c r="DD6" s="33">
        <f t="shared" si="11"/>
        <v>100.12</v>
      </c>
      <c r="DE6" s="33">
        <f t="shared" si="11"/>
        <v>100.12</v>
      </c>
      <c r="DF6" s="32" t="str">
        <f>IF(DF7="","",IF(DF7="-","【-】","【"&amp;SUBSTITUTE(TEXT(DF7,"#,##0.00"),"-","△")&amp;"】"))</f>
        <v>【100.12】</v>
      </c>
      <c r="DG6" s="33">
        <f>IF(DG7="",NA(),DG7)</f>
        <v>39.119999999999997</v>
      </c>
      <c r="DH6" s="33">
        <f t="shared" ref="DH6:DP6" si="12">IF(DH7="",NA(),DH7)</f>
        <v>40.96</v>
      </c>
      <c r="DI6" s="33">
        <f t="shared" si="12"/>
        <v>42.64</v>
      </c>
      <c r="DJ6" s="33">
        <f t="shared" si="12"/>
        <v>44.16</v>
      </c>
      <c r="DK6" s="33">
        <f t="shared" si="12"/>
        <v>53.1</v>
      </c>
      <c r="DL6" s="33">
        <f t="shared" si="12"/>
        <v>36.57</v>
      </c>
      <c r="DM6" s="33">
        <f t="shared" si="12"/>
        <v>37.549999999999997</v>
      </c>
      <c r="DN6" s="33">
        <f t="shared" si="12"/>
        <v>38.86</v>
      </c>
      <c r="DO6" s="33">
        <f t="shared" si="12"/>
        <v>39.81</v>
      </c>
      <c r="DP6" s="33">
        <f t="shared" si="12"/>
        <v>51.44</v>
      </c>
      <c r="DQ6" s="32" t="str">
        <f>IF(DQ7="","",IF(DQ7="-","【-】","【"&amp;SUBSTITUTE(TEXT(DQ7,"#,##0.00"),"-","△")&amp;"】"))</f>
        <v>【51.44】</v>
      </c>
      <c r="DR6" s="33">
        <f>IF(DR7="",NA(),DR7)</f>
        <v>4.83</v>
      </c>
      <c r="DS6" s="33">
        <f t="shared" ref="DS6:EA6" si="13">IF(DS7="",NA(),DS7)</f>
        <v>8.8000000000000007</v>
      </c>
      <c r="DT6" s="33">
        <f t="shared" si="13"/>
        <v>8.8000000000000007</v>
      </c>
      <c r="DU6" s="33">
        <f t="shared" si="13"/>
        <v>8.65</v>
      </c>
      <c r="DV6" s="33">
        <f t="shared" si="13"/>
        <v>26.45</v>
      </c>
      <c r="DW6" s="33">
        <f t="shared" si="13"/>
        <v>5.27</v>
      </c>
      <c r="DX6" s="33">
        <f t="shared" si="13"/>
        <v>9.98</v>
      </c>
      <c r="DY6" s="33">
        <f t="shared" si="13"/>
        <v>12.13</v>
      </c>
      <c r="DZ6" s="33">
        <f t="shared" si="13"/>
        <v>13.72</v>
      </c>
      <c r="EA6" s="33">
        <f t="shared" si="13"/>
        <v>16.77</v>
      </c>
      <c r="EB6" s="32" t="str">
        <f>IF(EB7="","",IF(EB7="-","【-】","【"&amp;SUBSTITUTE(TEXT(EB7,"#,##0.00"),"-","△")&amp;"】"))</f>
        <v>【16.77】</v>
      </c>
      <c r="EC6" s="33">
        <f>IF(EC7="",NA(),EC7)</f>
        <v>7.0000000000000007E-2</v>
      </c>
      <c r="ED6" s="32">
        <f t="shared" ref="ED6:EL6" si="14">IF(ED7="",NA(),ED7)</f>
        <v>0</v>
      </c>
      <c r="EE6" s="33">
        <f t="shared" si="14"/>
        <v>0.06</v>
      </c>
      <c r="EF6" s="33">
        <f t="shared" si="14"/>
        <v>7.0000000000000007E-2</v>
      </c>
      <c r="EG6" s="33">
        <f t="shared" si="14"/>
        <v>0.76</v>
      </c>
      <c r="EH6" s="33">
        <f t="shared" si="14"/>
        <v>0.21</v>
      </c>
      <c r="EI6" s="33">
        <f t="shared" si="14"/>
        <v>0.31</v>
      </c>
      <c r="EJ6" s="33">
        <f t="shared" si="14"/>
        <v>0.16</v>
      </c>
      <c r="EK6" s="33">
        <f t="shared" si="14"/>
        <v>0.25</v>
      </c>
      <c r="EL6" s="33">
        <f t="shared" si="14"/>
        <v>0.13</v>
      </c>
      <c r="EM6" s="32" t="str">
        <f>IF(EM7="","",IF(EM7="-","【-】","【"&amp;SUBSTITUTE(TEXT(EM7,"#,##0.00"),"-","△")&amp;"】"))</f>
        <v>【0.13】</v>
      </c>
    </row>
    <row r="7" spans="1:143" s="34" customFormat="1">
      <c r="A7" s="26"/>
      <c r="B7" s="35">
        <v>2014</v>
      </c>
      <c r="C7" s="35">
        <v>110001</v>
      </c>
      <c r="D7" s="35">
        <v>46</v>
      </c>
      <c r="E7" s="35">
        <v>1</v>
      </c>
      <c r="F7" s="35">
        <v>0</v>
      </c>
      <c r="G7" s="35">
        <v>2</v>
      </c>
      <c r="H7" s="35" t="s">
        <v>93</v>
      </c>
      <c r="I7" s="35" t="s">
        <v>94</v>
      </c>
      <c r="J7" s="35" t="s">
        <v>95</v>
      </c>
      <c r="K7" s="35" t="s">
        <v>96</v>
      </c>
      <c r="L7" s="35" t="s">
        <v>97</v>
      </c>
      <c r="M7" s="36" t="s">
        <v>98</v>
      </c>
      <c r="N7" s="36">
        <v>61.66</v>
      </c>
      <c r="O7" s="36">
        <v>99.72</v>
      </c>
      <c r="P7" s="36">
        <v>0</v>
      </c>
      <c r="Q7" s="36">
        <v>7304896</v>
      </c>
      <c r="R7" s="36">
        <v>3797.75</v>
      </c>
      <c r="S7" s="36">
        <v>1923.48</v>
      </c>
      <c r="T7" s="36">
        <v>7187569</v>
      </c>
      <c r="U7" s="36">
        <v>2784.77</v>
      </c>
      <c r="V7" s="36">
        <v>2581.0300000000002</v>
      </c>
      <c r="W7" s="36">
        <v>105.53</v>
      </c>
      <c r="X7" s="36">
        <v>106.89</v>
      </c>
      <c r="Y7" s="36">
        <v>107.79</v>
      </c>
      <c r="Z7" s="36">
        <v>107.26</v>
      </c>
      <c r="AA7" s="36">
        <v>110.24</v>
      </c>
      <c r="AB7" s="36">
        <v>112.1</v>
      </c>
      <c r="AC7" s="36">
        <v>111.78</v>
      </c>
      <c r="AD7" s="36">
        <v>113.16</v>
      </c>
      <c r="AE7" s="36">
        <v>113.88</v>
      </c>
      <c r="AF7" s="36">
        <v>113.47</v>
      </c>
      <c r="AG7" s="36">
        <v>113.47</v>
      </c>
      <c r="AH7" s="36">
        <v>0</v>
      </c>
      <c r="AI7" s="36">
        <v>0</v>
      </c>
      <c r="AJ7" s="36">
        <v>0</v>
      </c>
      <c r="AK7" s="36">
        <v>0</v>
      </c>
      <c r="AL7" s="36">
        <v>0</v>
      </c>
      <c r="AM7" s="36">
        <v>25.58</v>
      </c>
      <c r="AN7" s="36">
        <v>25.8</v>
      </c>
      <c r="AO7" s="36">
        <v>23.57</v>
      </c>
      <c r="AP7" s="36">
        <v>21.34</v>
      </c>
      <c r="AQ7" s="36">
        <v>16.89</v>
      </c>
      <c r="AR7" s="36">
        <v>16.89</v>
      </c>
      <c r="AS7" s="36">
        <v>1172.81</v>
      </c>
      <c r="AT7" s="36">
        <v>799.71</v>
      </c>
      <c r="AU7" s="36">
        <v>995.8</v>
      </c>
      <c r="AV7" s="36">
        <v>1611.32</v>
      </c>
      <c r="AW7" s="36">
        <v>197.93</v>
      </c>
      <c r="AX7" s="36">
        <v>669.4</v>
      </c>
      <c r="AY7" s="36">
        <v>720.62</v>
      </c>
      <c r="AZ7" s="36">
        <v>654.97</v>
      </c>
      <c r="BA7" s="36">
        <v>634.53</v>
      </c>
      <c r="BB7" s="36">
        <v>200.22</v>
      </c>
      <c r="BC7" s="36">
        <v>200.22</v>
      </c>
      <c r="BD7" s="36">
        <v>441.9</v>
      </c>
      <c r="BE7" s="36">
        <v>408.45</v>
      </c>
      <c r="BF7" s="36">
        <v>384.39</v>
      </c>
      <c r="BG7" s="36">
        <v>366.36</v>
      </c>
      <c r="BH7" s="36">
        <v>353.54</v>
      </c>
      <c r="BI7" s="36">
        <v>446.65</v>
      </c>
      <c r="BJ7" s="36">
        <v>415.99</v>
      </c>
      <c r="BK7" s="36">
        <v>383.75</v>
      </c>
      <c r="BL7" s="36">
        <v>368.94</v>
      </c>
      <c r="BM7" s="36">
        <v>351.06</v>
      </c>
      <c r="BN7" s="36">
        <v>351.06</v>
      </c>
      <c r="BO7" s="36">
        <v>103</v>
      </c>
      <c r="BP7" s="36">
        <v>104.62</v>
      </c>
      <c r="BQ7" s="36">
        <v>105.13</v>
      </c>
      <c r="BR7" s="36">
        <v>104.73</v>
      </c>
      <c r="BS7" s="36">
        <v>109.24</v>
      </c>
      <c r="BT7" s="36">
        <v>108.75</v>
      </c>
      <c r="BU7" s="36">
        <v>108.61</v>
      </c>
      <c r="BV7" s="36">
        <v>110.39</v>
      </c>
      <c r="BW7" s="36">
        <v>111.12</v>
      </c>
      <c r="BX7" s="36">
        <v>112.92</v>
      </c>
      <c r="BY7" s="36">
        <v>112.92</v>
      </c>
      <c r="BZ7" s="36">
        <v>59.98</v>
      </c>
      <c r="CA7" s="36">
        <v>59.06</v>
      </c>
      <c r="CB7" s="36">
        <v>58.77</v>
      </c>
      <c r="CC7" s="36">
        <v>58.99</v>
      </c>
      <c r="CD7" s="36">
        <v>56.56</v>
      </c>
      <c r="CE7" s="36">
        <v>80.38</v>
      </c>
      <c r="CF7" s="36">
        <v>78.760000000000005</v>
      </c>
      <c r="CG7" s="36">
        <v>76.81</v>
      </c>
      <c r="CH7" s="36">
        <v>75.75</v>
      </c>
      <c r="CI7" s="36">
        <v>75.3</v>
      </c>
      <c r="CJ7" s="36">
        <v>75.3</v>
      </c>
      <c r="CK7" s="36">
        <v>67.05</v>
      </c>
      <c r="CL7" s="36">
        <v>66.75</v>
      </c>
      <c r="CM7" s="36">
        <v>66.53</v>
      </c>
      <c r="CN7" s="36">
        <v>65.760000000000005</v>
      </c>
      <c r="CO7" s="36">
        <v>65.7</v>
      </c>
      <c r="CP7" s="36">
        <v>64.150000000000006</v>
      </c>
      <c r="CQ7" s="36">
        <v>63.73</v>
      </c>
      <c r="CR7" s="36">
        <v>64.55</v>
      </c>
      <c r="CS7" s="36">
        <v>64.12</v>
      </c>
      <c r="CT7" s="36">
        <v>62.69</v>
      </c>
      <c r="CU7" s="36">
        <v>62.69</v>
      </c>
      <c r="CV7" s="36">
        <v>99.73</v>
      </c>
      <c r="CW7" s="36">
        <v>99.8</v>
      </c>
      <c r="CX7" s="36">
        <v>99.77</v>
      </c>
      <c r="CY7" s="36">
        <v>99.75</v>
      </c>
      <c r="CZ7" s="36">
        <v>99.75</v>
      </c>
      <c r="DA7" s="36">
        <v>99.88</v>
      </c>
      <c r="DB7" s="36">
        <v>99.96</v>
      </c>
      <c r="DC7" s="36">
        <v>99.93</v>
      </c>
      <c r="DD7" s="36">
        <v>100.12</v>
      </c>
      <c r="DE7" s="36">
        <v>100.12</v>
      </c>
      <c r="DF7" s="36">
        <v>100.12</v>
      </c>
      <c r="DG7" s="36">
        <v>39.119999999999997</v>
      </c>
      <c r="DH7" s="36">
        <v>40.96</v>
      </c>
      <c r="DI7" s="36">
        <v>42.64</v>
      </c>
      <c r="DJ7" s="36">
        <v>44.16</v>
      </c>
      <c r="DK7" s="36">
        <v>53.1</v>
      </c>
      <c r="DL7" s="36">
        <v>36.57</v>
      </c>
      <c r="DM7" s="36">
        <v>37.549999999999997</v>
      </c>
      <c r="DN7" s="36">
        <v>38.86</v>
      </c>
      <c r="DO7" s="36">
        <v>39.81</v>
      </c>
      <c r="DP7" s="36">
        <v>51.44</v>
      </c>
      <c r="DQ7" s="36">
        <v>51.44</v>
      </c>
      <c r="DR7" s="36">
        <v>4.83</v>
      </c>
      <c r="DS7" s="36">
        <v>8.8000000000000007</v>
      </c>
      <c r="DT7" s="36">
        <v>8.8000000000000007</v>
      </c>
      <c r="DU7" s="36">
        <v>8.65</v>
      </c>
      <c r="DV7" s="36">
        <v>26.45</v>
      </c>
      <c r="DW7" s="36">
        <v>5.27</v>
      </c>
      <c r="DX7" s="36">
        <v>9.98</v>
      </c>
      <c r="DY7" s="36">
        <v>12.13</v>
      </c>
      <c r="DZ7" s="36">
        <v>13.72</v>
      </c>
      <c r="EA7" s="36">
        <v>16.77</v>
      </c>
      <c r="EB7" s="36">
        <v>16.77</v>
      </c>
      <c r="EC7" s="36">
        <v>7.0000000000000007E-2</v>
      </c>
      <c r="ED7" s="36">
        <v>0</v>
      </c>
      <c r="EE7" s="36">
        <v>0.06</v>
      </c>
      <c r="EF7" s="36">
        <v>7.0000000000000007E-2</v>
      </c>
      <c r="EG7" s="36">
        <v>0.76</v>
      </c>
      <c r="EH7" s="36">
        <v>0.21</v>
      </c>
      <c r="EI7" s="36">
        <v>0.31</v>
      </c>
      <c r="EJ7" s="36">
        <v>0.16</v>
      </c>
      <c r="EK7" s="36">
        <v>0.25</v>
      </c>
      <c r="EL7" s="36">
        <v>0.13</v>
      </c>
      <c r="EM7" s="36">
        <v>0.13</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西原</cp:lastModifiedBy>
  <cp:lastPrinted>2016-02-08T02:02:43Z</cp:lastPrinted>
  <dcterms:created xsi:type="dcterms:W3CDTF">2016-01-18T04:43:04Z</dcterms:created>
  <dcterms:modified xsi:type="dcterms:W3CDTF">2016-02-24T07:32:37Z</dcterms:modified>
</cp:coreProperties>
</file>