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<sst xmlns="http://schemas.openxmlformats.org/spreadsheetml/2006/main" count="217" uniqueCount="107">
  <si>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</si>
  <si>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</si>
  <si>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</si>
  <si>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</si>
  <si>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</si>
  <si>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</si>
  <si>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</si>
  <si>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</si>
  <si>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</si>
  <si>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</si>
  <si>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</si>
  <si>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</si>
  <si>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</si>
  <si>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</si>
  <si>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</si>
  <si>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</si>
  <si>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</si>
  <si>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</si>
  <si>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</si>
  <si>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</si>
  <si>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</si>
  <si>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</si>
  <si>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</si>
  <si>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</si>
  <si>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</si>
  <si>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</si>
  <si>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</si>
  <si>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</si>
  <si>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</si>
  <si>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</si>
  <si>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</si>
  <si>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</si>
  <si>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</si>
  <si>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</si>
  <si>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</si>
  <si>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</si>
  <si>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</si>
  <si>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</si>
  <si>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</si>
  <si>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</si>
  <si>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</si>
  <si>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</si>
  <si>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</si>
  <si>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</si>
  <si>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</si>
  <si>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</si>
  <si>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</si>
  <si>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</si>
  <si>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</si>
  <si>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</si>
  <si>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</si>
  <si>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</si>
  <si>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</si>
  <si>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</si>
  <si>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</si>
  <si>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</si>
  <si>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</si>
  <si>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</si>
  <si>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</si>
  <si>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</si>
  <si>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</si>
  <si>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</si>
  <si>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</si>
  <si>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</si>
  <si>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</si>
  <si>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</si>
  <si>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</si>
  <si>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</si>
  <si>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</si>
  <si>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</si>
  <si>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</si>
  <si>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</si>
  <si>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</si>
  <si>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</si>
  <si>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</si>
  <si>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</si>
  <si>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</si>
  <si>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</si>
  <si>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</si>
  <si>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</si>
  <si>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</si>
  <si>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</si>
  <si>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</si>
  <si>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</si>
  <si>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</si>
  <si>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</si>
  <si>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</si>
  <si>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</si>
  <si>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</si>
  <si>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</si>
  <si>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</si>
  <si>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</si>
  <si>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</si>
  <si>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</si>
  <si>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</si>
  <si>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</si>
  <si>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</si>
  <si>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</si>
  <si>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</si>
  <si>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</si>
  <si>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</si>
  <si>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</si>
  <si>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</si>
  <si>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</si>
  <si>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18年度で累積欠損金が解消したことにより経常収支が良好な状況であり、水道施設については、中長期的な事業費の平準化を図りながら財源の確保を考慮し、計画的に耐震・老朽化対策を進めることとしている。
　将来的に設備や管路の更新に伴う企業債発行による支払利息の増加や、更新による減価償却費の増加のため、経常収支比率の低下が見込まれる。また、企業債残高の増加により企業債残高対給水収益比率の上昇が見込まれることから、設備・管路更新計画の精査や企業債の計画的な充当などを考慮する必要がある。</t>
    <rPh sb="1" eb="3">
      <t>ヘイセイ</t>
    </rPh>
    <rPh sb="5" eb="7">
      <t>ネンド</t>
    </rPh>
    <rPh sb="8" eb="10">
      <t>ルイセキ</t>
    </rPh>
    <rPh sb="10" eb="12">
      <t>ケッソン</t>
    </rPh>
    <rPh sb="12" eb="13">
      <t>キン</t>
    </rPh>
    <rPh sb="14" eb="16">
      <t>カイショウ</t>
    </rPh>
    <rPh sb="23" eb="25">
      <t>ケイジョウ</t>
    </rPh>
    <rPh sb="25" eb="27">
      <t>シュウシ</t>
    </rPh>
    <rPh sb="28" eb="30">
      <t>リョウコウ</t>
    </rPh>
    <rPh sb="31" eb="33">
      <t>ジョウキョウ</t>
    </rPh>
    <rPh sb="37" eb="39">
      <t>スイドウ</t>
    </rPh>
    <rPh sb="39" eb="41">
      <t>シセツ</t>
    </rPh>
    <rPh sb="47" eb="51">
      <t>チュウチョウキテキ</t>
    </rPh>
    <rPh sb="52" eb="54">
      <t>ジギョウ</t>
    </rPh>
    <rPh sb="54" eb="55">
      <t>ヒ</t>
    </rPh>
    <rPh sb="56" eb="59">
      <t>ヘイジュンカ</t>
    </rPh>
    <rPh sb="60" eb="61">
      <t>ハカ</t>
    </rPh>
    <rPh sb="65" eb="67">
      <t>ザイゲン</t>
    </rPh>
    <rPh sb="68" eb="70">
      <t>カクホ</t>
    </rPh>
    <rPh sb="71" eb="73">
      <t>コウリョ</t>
    </rPh>
    <rPh sb="75" eb="77">
      <t>ケイカク</t>
    </rPh>
    <rPh sb="77" eb="78">
      <t>テキ</t>
    </rPh>
    <rPh sb="79" eb="81">
      <t>タイシン</t>
    </rPh>
    <rPh sb="82" eb="85">
      <t>ロウキュウカ</t>
    </rPh>
    <rPh sb="85" eb="87">
      <t>タイサク</t>
    </rPh>
    <rPh sb="88" eb="89">
      <t>スス</t>
    </rPh>
    <rPh sb="101" eb="104">
      <t>ショウライテキ</t>
    </rPh>
    <rPh sb="105" eb="107">
      <t>セツビ</t>
    </rPh>
    <rPh sb="108" eb="110">
      <t>カンロ</t>
    </rPh>
    <rPh sb="111" eb="113">
      <t>コウシン</t>
    </rPh>
    <rPh sb="114" eb="115">
      <t>トモナ</t>
    </rPh>
    <rPh sb="116" eb="118">
      <t>キギョウ</t>
    </rPh>
    <rPh sb="118" eb="119">
      <t>サイ</t>
    </rPh>
    <rPh sb="119" eb="121">
      <t>ハッコウ</t>
    </rPh>
    <rPh sb="124" eb="126">
      <t>シハライ</t>
    </rPh>
    <rPh sb="126" eb="128">
      <t>リソク</t>
    </rPh>
    <rPh sb="129" eb="131">
      <t>ゾウカ</t>
    </rPh>
    <rPh sb="133" eb="135">
      <t>コウシン</t>
    </rPh>
    <rPh sb="138" eb="140">
      <t>ゲンカ</t>
    </rPh>
    <rPh sb="140" eb="142">
      <t>ショウキャク</t>
    </rPh>
    <rPh sb="142" eb="143">
      <t>ヒ</t>
    </rPh>
    <rPh sb="144" eb="146">
      <t>ゾウカ</t>
    </rPh>
    <rPh sb="150" eb="152">
      <t>ケイジョウ</t>
    </rPh>
    <rPh sb="152" eb="154">
      <t>シュウシ</t>
    </rPh>
    <rPh sb="154" eb="156">
      <t>ヒリツ</t>
    </rPh>
    <rPh sb="157" eb="159">
      <t>テイカ</t>
    </rPh>
    <rPh sb="160" eb="162">
      <t>ミコ</t>
    </rPh>
    <rPh sb="169" eb="171">
      <t>キギョウ</t>
    </rPh>
    <rPh sb="171" eb="172">
      <t>サイ</t>
    </rPh>
    <rPh sb="172" eb="174">
      <t>ザンダカ</t>
    </rPh>
    <rPh sb="175" eb="177">
      <t>ゾウカ</t>
    </rPh>
    <rPh sb="193" eb="195">
      <t>ジョウショウ</t>
    </rPh>
    <rPh sb="196" eb="198">
      <t>ミコ</t>
    </rPh>
    <rPh sb="206" eb="208">
      <t>セツビ</t>
    </rPh>
    <rPh sb="209" eb="211">
      <t>カンロ</t>
    </rPh>
    <rPh sb="211" eb="213">
      <t>コウシン</t>
    </rPh>
    <rPh sb="213" eb="215">
      <t>ケイカク</t>
    </rPh>
    <rPh sb="216" eb="218">
      <t>セイサ</t>
    </rPh>
    <rPh sb="219" eb="221">
      <t>キギョウ</t>
    </rPh>
    <rPh sb="221" eb="222">
      <t>サイ</t>
    </rPh>
    <rPh sb="223" eb="226">
      <t>ケイカクテキ</t>
    </rPh>
    <rPh sb="227" eb="229">
      <t>ジュウトウ</t>
    </rPh>
    <rPh sb="232" eb="234">
      <t>コウリョ</t>
    </rPh>
    <rPh sb="236" eb="238">
      <t>ヒツヨウ</t>
    </rPh>
    <phoneticPr fontId="4"/>
  </si>
  <si>
    <r>
      <t>　①の有形固定資産減価償却率は、</t>
    </r>
    <r>
      <rPr>
        <sz val="11"/>
        <rFont val="ＭＳ ゴシック"/>
        <family val="3"/>
        <charset val="128"/>
      </rPr>
      <t>類似団体の平均</t>
    </r>
    <r>
      <rPr>
        <sz val="11"/>
        <color theme="1"/>
        <rFont val="ＭＳ ゴシック"/>
        <family val="3"/>
        <charset val="128"/>
      </rPr>
      <t>を上回っており、経年比較においても上昇傾向であるため、施設の更新整備が遅れている状況にある。
　②の管路経年化率は、平成25年度より37.33％と上昇しており</t>
    </r>
    <r>
      <rPr>
        <sz val="11"/>
        <rFont val="ＭＳ ゴシック"/>
        <family val="3"/>
        <charset val="128"/>
      </rPr>
      <t>、類似団体の平均</t>
    </r>
    <r>
      <rPr>
        <sz val="11"/>
        <color theme="1"/>
        <rFont val="ＭＳ ゴシック"/>
        <family val="3"/>
        <charset val="128"/>
      </rPr>
      <t>と比較しても高い水準で管路の経年化が進んでいる。
  ③の管路更新率が０%であるが、</t>
    </r>
    <r>
      <rPr>
        <sz val="11"/>
        <rFont val="ＭＳ ゴシック"/>
        <family val="3"/>
        <charset val="128"/>
      </rPr>
      <t>平成27年度から優先順位が高い箇所の管路更新に着手している。</t>
    </r>
    <rPh sb="3" eb="5">
      <t>ユウケイ</t>
    </rPh>
    <rPh sb="5" eb="7">
      <t>コテイ</t>
    </rPh>
    <rPh sb="7" eb="9">
      <t>シサン</t>
    </rPh>
    <rPh sb="9" eb="11">
      <t>ゲンカ</t>
    </rPh>
    <rPh sb="11" eb="13">
      <t>ショウキャク</t>
    </rPh>
    <rPh sb="13" eb="14">
      <t>リツ</t>
    </rPh>
    <rPh sb="24" eb="26">
      <t>ウワマワ</t>
    </rPh>
    <rPh sb="31" eb="33">
      <t>ケイネン</t>
    </rPh>
    <rPh sb="33" eb="35">
      <t>ヒカク</t>
    </rPh>
    <rPh sb="40" eb="42">
      <t>ジョウショウ</t>
    </rPh>
    <rPh sb="42" eb="44">
      <t>ケイコウ</t>
    </rPh>
    <rPh sb="50" eb="52">
      <t>シセツ</t>
    </rPh>
    <rPh sb="53" eb="55">
      <t>コウシン</t>
    </rPh>
    <rPh sb="55" eb="57">
      <t>セイビ</t>
    </rPh>
    <rPh sb="58" eb="59">
      <t>オク</t>
    </rPh>
    <rPh sb="63" eb="65">
      <t>ジョウキョウ</t>
    </rPh>
    <rPh sb="73" eb="75">
      <t>カンロ</t>
    </rPh>
    <rPh sb="75" eb="77">
      <t>ケイネン</t>
    </rPh>
    <rPh sb="77" eb="78">
      <t>カ</t>
    </rPh>
    <rPh sb="78" eb="79">
      <t>リツ</t>
    </rPh>
    <rPh sb="81" eb="83">
      <t>ヘイセイ</t>
    </rPh>
    <rPh sb="85" eb="86">
      <t>ネン</t>
    </rPh>
    <rPh sb="86" eb="87">
      <t>ド</t>
    </rPh>
    <rPh sb="96" eb="98">
      <t>ジョウショウ</t>
    </rPh>
    <rPh sb="108" eb="110">
      <t>ヘイキン</t>
    </rPh>
    <rPh sb="111" eb="113">
      <t>ヒカク</t>
    </rPh>
    <rPh sb="116" eb="117">
      <t>タカ</t>
    </rPh>
    <rPh sb="118" eb="120">
      <t>スイジュン</t>
    </rPh>
    <rPh sb="121" eb="123">
      <t>カンロ</t>
    </rPh>
    <rPh sb="124" eb="127">
      <t>ケイネンカ</t>
    </rPh>
    <rPh sb="128" eb="129">
      <t>スス</t>
    </rPh>
    <rPh sb="139" eb="141">
      <t>カンロ</t>
    </rPh>
    <rPh sb="141" eb="143">
      <t>コウシン</t>
    </rPh>
    <rPh sb="143" eb="144">
      <t>リツ</t>
    </rPh>
    <rPh sb="152" eb="154">
      <t>ヘイセイ</t>
    </rPh>
    <rPh sb="156" eb="158">
      <t>ネンド</t>
    </rPh>
    <rPh sb="160" eb="162">
      <t>ユウセン</t>
    </rPh>
    <rPh sb="162" eb="164">
      <t>ジュンイ</t>
    </rPh>
    <rPh sb="165" eb="166">
      <t>タカ</t>
    </rPh>
    <rPh sb="167" eb="169">
      <t>カショ</t>
    </rPh>
    <rPh sb="170" eb="172">
      <t>カンロ</t>
    </rPh>
    <rPh sb="172" eb="174">
      <t>コウシン</t>
    </rPh>
    <rPh sb="175" eb="177">
      <t>チャクシュ</t>
    </rPh>
    <phoneticPr fontId="4"/>
  </si>
  <si>
    <r>
      <t>　①の経常収支比率は、過去5年間において100%以上であり、さらに平成25年度からは人件費、修繕費の減少により</t>
    </r>
    <r>
      <rPr>
        <sz val="11"/>
        <rFont val="ＭＳ ゴシック"/>
        <family val="3"/>
        <charset val="128"/>
      </rPr>
      <t>類似団体の平均</t>
    </r>
    <r>
      <rPr>
        <sz val="11"/>
        <color theme="1"/>
        <rFont val="ＭＳ ゴシック"/>
        <family val="3"/>
        <charset val="128"/>
      </rPr>
      <t>を上回っており良好であ</t>
    </r>
    <r>
      <rPr>
        <sz val="11"/>
        <rFont val="ＭＳ ゴシック"/>
        <family val="3"/>
        <charset val="128"/>
      </rPr>
      <t>るが、今後、修繕費は増加傾向の見込みである。</t>
    </r>
    <r>
      <rPr>
        <sz val="11"/>
        <color theme="1"/>
        <rFont val="ＭＳ ゴシック"/>
        <family val="3"/>
        <charset val="128"/>
      </rPr>
      <t xml:space="preserve">
　②の累積欠損金比率は、平成18年度で解消したことから0%となっている。
　③の流動比率は、平成26年度における会計基準見直しにより流動負債に建設改良に充てられた企業債・他会計借入金を含むため低下しているが、それらを考慮すると、概ね良好である。
　④の企業債残高対給水収益比率は、</t>
    </r>
    <r>
      <rPr>
        <sz val="11"/>
        <rFont val="ＭＳ ゴシック"/>
        <family val="3"/>
        <charset val="128"/>
      </rPr>
      <t>類似団体の平均</t>
    </r>
    <r>
      <rPr>
        <sz val="11"/>
        <color theme="1"/>
        <rFont val="ＭＳ ゴシック"/>
        <family val="3"/>
        <charset val="128"/>
      </rPr>
      <t>と同率であり投資規模・料金水準ともに現状において適正である。今後、平成27年度より実施する管路更新等により、</t>
    </r>
    <r>
      <rPr>
        <sz val="11"/>
        <rFont val="ＭＳ ゴシック"/>
        <family val="3"/>
        <charset val="128"/>
      </rPr>
      <t xml:space="preserve">企業債残高の増加が見込まれる。
</t>
    </r>
    <r>
      <rPr>
        <sz val="11"/>
        <color theme="1"/>
        <rFont val="ＭＳ ゴシック"/>
        <family val="3"/>
        <charset val="128"/>
      </rPr>
      <t>　⑤の料金回収率は、平成26年度</t>
    </r>
    <r>
      <rPr>
        <sz val="11"/>
        <rFont val="ＭＳ ゴシック"/>
        <family val="3"/>
        <charset val="128"/>
      </rPr>
      <t>の料金単価の引下げ後においても100%を上回っており良好である。①の経常収支比率と関連させても、費用は、給水収益で賄われていると言える。</t>
    </r>
    <r>
      <rPr>
        <sz val="11"/>
        <color rgb="FF0000FF"/>
        <rFont val="ＭＳ ゴシック"/>
        <family val="3"/>
        <charset val="128"/>
      </rPr>
      <t xml:space="preserve">
</t>
    </r>
    <r>
      <rPr>
        <sz val="11"/>
        <color theme="1"/>
        <rFont val="ＭＳ ゴシック"/>
        <family val="3"/>
        <charset val="128"/>
      </rPr>
      <t>　⑥の</t>
    </r>
    <r>
      <rPr>
        <sz val="11"/>
        <rFont val="ＭＳ ゴシック"/>
        <family val="3"/>
        <charset val="128"/>
      </rPr>
      <t>給水原価</t>
    </r>
    <r>
      <rPr>
        <sz val="11"/>
        <color theme="1"/>
        <rFont val="ＭＳ ゴシック"/>
        <family val="3"/>
        <charset val="128"/>
      </rPr>
      <t>は、類似団体の平均を大きく下回り</t>
    </r>
    <r>
      <rPr>
        <sz val="11"/>
        <rFont val="ＭＳ ゴシック"/>
        <family val="3"/>
        <charset val="128"/>
      </rPr>
      <t>費用削減に努めていると言える。</t>
    </r>
    <r>
      <rPr>
        <sz val="11"/>
        <color theme="1"/>
        <rFont val="ＭＳ ゴシック"/>
        <family val="3"/>
        <charset val="128"/>
      </rPr>
      <t xml:space="preserve">
　⑦の施設利用率は、類似団体の平均を上回り経年比較においても70%以上で横ばいであり、適正規模である。
　⑧の有収率は、100%であり施設の稼働状況が全て収益に反映されている。</t>
    </r>
    <rPh sb="3" eb="5">
      <t>ケイジョウ</t>
    </rPh>
    <rPh sb="5" eb="7">
      <t>シュウシ</t>
    </rPh>
    <rPh sb="7" eb="9">
      <t>ヒリツ</t>
    </rPh>
    <rPh sb="11" eb="13">
      <t>カコ</t>
    </rPh>
    <rPh sb="14" eb="16">
      <t>ネンカン</t>
    </rPh>
    <rPh sb="24" eb="26">
      <t>イジョウ</t>
    </rPh>
    <rPh sb="33" eb="35">
      <t>ヘイセイ</t>
    </rPh>
    <rPh sb="37" eb="38">
      <t>ネン</t>
    </rPh>
    <rPh sb="38" eb="39">
      <t>ド</t>
    </rPh>
    <rPh sb="50" eb="52">
      <t>ゲンショウ</t>
    </rPh>
    <rPh sb="55" eb="57">
      <t>ルイジ</t>
    </rPh>
    <rPh sb="57" eb="59">
      <t>ダンタイ</t>
    </rPh>
    <rPh sb="60" eb="62">
      <t>ヘイキン</t>
    </rPh>
    <rPh sb="63" eb="65">
      <t>ウワマワ</t>
    </rPh>
    <rPh sb="69" eb="71">
      <t>リョウコウ</t>
    </rPh>
    <rPh sb="76" eb="78">
      <t>コンゴ</t>
    </rPh>
    <rPh sb="79" eb="82">
      <t>シュウゼンヒ</t>
    </rPh>
    <rPh sb="83" eb="85">
      <t>ゾウカ</t>
    </rPh>
    <rPh sb="85" eb="87">
      <t>ケイコウ</t>
    </rPh>
    <rPh sb="88" eb="90">
      <t>ミコ</t>
    </rPh>
    <rPh sb="99" eb="101">
      <t>ルイセキ</t>
    </rPh>
    <rPh sb="101" eb="103">
      <t>ケッソン</t>
    </rPh>
    <rPh sb="103" eb="104">
      <t>キン</t>
    </rPh>
    <rPh sb="104" eb="106">
      <t>ヒリツ</t>
    </rPh>
    <rPh sb="108" eb="110">
      <t>ヘイセイ</t>
    </rPh>
    <rPh sb="112" eb="114">
      <t>ネンド</t>
    </rPh>
    <rPh sb="115" eb="117">
      <t>カイショウ</t>
    </rPh>
    <rPh sb="136" eb="138">
      <t>リュウドウ</t>
    </rPh>
    <rPh sb="138" eb="140">
      <t>ヒリツ</t>
    </rPh>
    <rPh sb="142" eb="144">
      <t>ヘイセイ</t>
    </rPh>
    <rPh sb="146" eb="148">
      <t>ネンド</t>
    </rPh>
    <rPh sb="152" eb="154">
      <t>カイケイ</t>
    </rPh>
    <rPh sb="154" eb="156">
      <t>キジュン</t>
    </rPh>
    <rPh sb="156" eb="158">
      <t>ミナオ</t>
    </rPh>
    <rPh sb="162" eb="164">
      <t>リュウドウ</t>
    </rPh>
    <rPh sb="164" eb="166">
      <t>フサイ</t>
    </rPh>
    <rPh sb="167" eb="169">
      <t>ケンセツ</t>
    </rPh>
    <rPh sb="169" eb="171">
      <t>カイリョウ</t>
    </rPh>
    <rPh sb="172" eb="173">
      <t>ア</t>
    </rPh>
    <rPh sb="177" eb="179">
      <t>キギョウ</t>
    </rPh>
    <rPh sb="179" eb="180">
      <t>サイ</t>
    </rPh>
    <rPh sb="181" eb="182">
      <t>タ</t>
    </rPh>
    <rPh sb="182" eb="184">
      <t>カイケイ</t>
    </rPh>
    <rPh sb="184" eb="186">
      <t>カリイレ</t>
    </rPh>
    <rPh sb="186" eb="187">
      <t>キン</t>
    </rPh>
    <rPh sb="188" eb="189">
      <t>フク</t>
    </rPh>
    <rPh sb="192" eb="194">
      <t>テイカ</t>
    </rPh>
    <rPh sb="204" eb="206">
      <t>コウリョ</t>
    </rPh>
    <rPh sb="210" eb="211">
      <t>オオム</t>
    </rPh>
    <rPh sb="212" eb="214">
      <t>リョウコウ</t>
    </rPh>
    <rPh sb="222" eb="224">
      <t>キギョウ</t>
    </rPh>
    <rPh sb="224" eb="225">
      <t>サイ</t>
    </rPh>
    <rPh sb="225" eb="227">
      <t>ザンダカ</t>
    </rPh>
    <rPh sb="227" eb="228">
      <t>タイ</t>
    </rPh>
    <rPh sb="228" eb="230">
      <t>キュウスイ</t>
    </rPh>
    <rPh sb="230" eb="232">
      <t>シュウエキ</t>
    </rPh>
    <rPh sb="232" eb="234">
      <t>ヒリツ</t>
    </rPh>
    <rPh sb="236" eb="238">
      <t>ルイジ</t>
    </rPh>
    <rPh sb="238" eb="240">
      <t>ダンタイ</t>
    </rPh>
    <rPh sb="241" eb="243">
      <t>ヘイキン</t>
    </rPh>
    <rPh sb="244" eb="246">
      <t>ドウリツ</t>
    </rPh>
    <rPh sb="249" eb="251">
      <t>トウシ</t>
    </rPh>
    <rPh sb="251" eb="253">
      <t>キボ</t>
    </rPh>
    <rPh sb="254" eb="256">
      <t>リョウキン</t>
    </rPh>
    <rPh sb="256" eb="258">
      <t>スイジュン</t>
    </rPh>
    <rPh sb="261" eb="263">
      <t>ゲンジョウ</t>
    </rPh>
    <rPh sb="267" eb="269">
      <t>テキセイ</t>
    </rPh>
    <rPh sb="273" eb="275">
      <t>コンゴ</t>
    </rPh>
    <rPh sb="276" eb="278">
      <t>ヘイセイ</t>
    </rPh>
    <rPh sb="280" eb="282">
      <t>ネンド</t>
    </rPh>
    <rPh sb="284" eb="286">
      <t>ジッシ</t>
    </rPh>
    <rPh sb="288" eb="290">
      <t>カンロ</t>
    </rPh>
    <rPh sb="290" eb="292">
      <t>コウシン</t>
    </rPh>
    <rPh sb="292" eb="293">
      <t>トウ</t>
    </rPh>
    <rPh sb="297" eb="299">
      <t>キギョウ</t>
    </rPh>
    <rPh sb="299" eb="300">
      <t>サイ</t>
    </rPh>
    <rPh sb="300" eb="302">
      <t>ザンダカ</t>
    </rPh>
    <rPh sb="303" eb="305">
      <t>ゾウカ</t>
    </rPh>
    <rPh sb="306" eb="308">
      <t>ミコ</t>
    </rPh>
    <rPh sb="316" eb="318">
      <t>リョウキン</t>
    </rPh>
    <rPh sb="318" eb="320">
      <t>カイシュウ</t>
    </rPh>
    <rPh sb="320" eb="321">
      <t>リツ</t>
    </rPh>
    <rPh sb="323" eb="325">
      <t>ヘイセイ</t>
    </rPh>
    <rPh sb="327" eb="329">
      <t>ネンド</t>
    </rPh>
    <rPh sb="330" eb="332">
      <t>リョウキン</t>
    </rPh>
    <rPh sb="332" eb="334">
      <t>タンカ</t>
    </rPh>
    <rPh sb="335" eb="337">
      <t>ヒキサ</t>
    </rPh>
    <rPh sb="338" eb="339">
      <t>ゴ</t>
    </rPh>
    <rPh sb="350" eb="351">
      <t>マワ</t>
    </rPh>
    <rPh sb="355" eb="357">
      <t>リョウコウ</t>
    </rPh>
    <rPh sb="363" eb="365">
      <t>ケイジョウ</t>
    </rPh>
    <rPh sb="365" eb="367">
      <t>シュウシ</t>
    </rPh>
    <rPh sb="367" eb="369">
      <t>ヒリツ</t>
    </rPh>
    <rPh sb="370" eb="372">
      <t>カンレン</t>
    </rPh>
    <rPh sb="377" eb="379">
      <t>ヒヨウ</t>
    </rPh>
    <rPh sb="381" eb="383">
      <t>キュウスイ</t>
    </rPh>
    <rPh sb="383" eb="385">
      <t>シュウエキ</t>
    </rPh>
    <rPh sb="386" eb="387">
      <t>マカナ</t>
    </rPh>
    <rPh sb="393" eb="394">
      <t>イ</t>
    </rPh>
    <rPh sb="401" eb="403">
      <t>キュウスイ</t>
    </rPh>
    <rPh sb="403" eb="405">
      <t>ゲンカ</t>
    </rPh>
    <rPh sb="407" eb="409">
      <t>ルイジ</t>
    </rPh>
    <rPh sb="409" eb="411">
      <t>ダンタイ</t>
    </rPh>
    <rPh sb="412" eb="414">
      <t>ヘイキン</t>
    </rPh>
    <rPh sb="415" eb="416">
      <t>オオ</t>
    </rPh>
    <rPh sb="418" eb="420">
      <t>シタマワ</t>
    </rPh>
    <rPh sb="421" eb="423">
      <t>ヒヨウ</t>
    </rPh>
    <rPh sb="423" eb="425">
      <t>サクゲン</t>
    </rPh>
    <rPh sb="426" eb="427">
      <t>ツト</t>
    </rPh>
    <rPh sb="432" eb="433">
      <t>イ</t>
    </rPh>
    <rPh sb="440" eb="442">
      <t>シセツ</t>
    </rPh>
    <rPh sb="442" eb="445">
      <t>リヨウリツ</t>
    </rPh>
    <rPh sb="447" eb="449">
      <t>ルイジ</t>
    </rPh>
    <rPh sb="449" eb="451">
      <t>ダンタイ</t>
    </rPh>
    <rPh sb="458" eb="460">
      <t>ケイネン</t>
    </rPh>
    <rPh sb="460" eb="462">
      <t>ヒカク</t>
    </rPh>
    <rPh sb="470" eb="472">
      <t>イジョウ</t>
    </rPh>
    <rPh sb="473" eb="474">
      <t>ヨコ</t>
    </rPh>
    <rPh sb="480" eb="482">
      <t>テキセイ</t>
    </rPh>
    <rPh sb="482" eb="484">
      <t>キボ</t>
    </rPh>
    <rPh sb="492" eb="495">
      <t>ユウシュウリツ</t>
    </rPh>
    <rPh sb="504" eb="506">
      <t>シセツ</t>
    </rPh>
    <rPh sb="507" eb="509">
      <t>カドウ</t>
    </rPh>
    <rPh sb="509" eb="511">
      <t>ジョウキョウ</t>
    </rPh>
    <rPh sb="512" eb="513">
      <t>スベ</t>
    </rPh>
    <rPh sb="514" eb="516">
      <t>シュウエキ</t>
    </rPh>
    <rPh sb="517" eb="519">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</si>
</sst>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00FF"/>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712512"/>
        <c:axId val="1777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7712512"/>
        <c:axId val="177718016"/>
      </c:lineChart>
      <c:dateAx>
        <c:axId val="177712512"/>
        <c:scaling>
          <c:orientation val="minMax"/>
        </c:scaling>
        <c:delete val="1"/>
        <c:axPos val="b"/>
        <c:numFmt formatCode="ge" sourceLinked="1"/>
        <c:majorTickMark val="none"/>
        <c:minorTickMark val="none"/>
        <c:tickLblPos val="none"/>
        <c:crossAx val="177718016"/>
        <c:crosses val="autoZero"/>
        <c:auto val="1"/>
        <c:lblOffset val="100"/>
        <c:baseTimeUnit val="years"/>
      </c:dateAx>
      <c:valAx>
        <c:axId val="1777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110.4</c:v>
                </c:pt>
                <c:pt idx="1">
                  <c:v>109.26</c:v>
                </c:pt>
                <c:pt idx="2">
                  <c:v>110.62</c:v>
                </c:pt>
                <c:pt idx="3">
                  <c:v>117.61</c:v>
                </c:pt>
                <c:pt idx="4">
                  <c:v>114.58</c:v>
                </c:pt>
              </c:numCache>
            </c:numRef>
          </c:val>
        </c:ser>
        <c:dLbls>
          <c:showLegendKey val="0"/>
          <c:showVal val="0"/>
          <c:showCatName val="0"/>
          <c:showSerName val="0"/>
          <c:showPercent val="0"/>
          <c:showBubbleSize val="0"/>
        </c:dLbls>
        <c:gapWidth val="150"/>
        <c:axId val="180520448"/>
        <c:axId val="1805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0520448"/>
        <c:axId val="180522368"/>
      </c:lineChart>
      <c:dateAx>
        <c:axId val="180520448"/>
        <c:scaling>
          <c:orientation val="minMax"/>
        </c:scaling>
        <c:delete val="1"/>
        <c:axPos val="b"/>
        <c:numFmt formatCode="ge" sourceLinked="1"/>
        <c:majorTickMark val="none"/>
        <c:minorTickMark val="none"/>
        <c:tickLblPos val="none"/>
        <c:crossAx val="180522368"/>
        <c:crosses val="autoZero"/>
        <c:auto val="1"/>
        <c:lblOffset val="100"/>
        <c:baseTimeUnit val="years"/>
      </c:dateAx>
      <c:valAx>
        <c:axId val="18052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45.74</c:v>
                </c:pt>
                <c:pt idx="1">
                  <c:v>47.63</c:v>
                </c:pt>
                <c:pt idx="2">
                  <c:v>49.7</c:v>
                </c:pt>
                <c:pt idx="3">
                  <c:v>51.82</c:v>
                </c:pt>
                <c:pt idx="4">
                  <c:v>53.86</c:v>
                </c:pt>
              </c:numCache>
            </c:numRef>
          </c:val>
        </c:ser>
        <c:dLbls>
          <c:showLegendKey val="0"/>
          <c:showVal val="0"/>
          <c:showCatName val="0"/>
          <c:showSerName val="0"/>
          <c:showPercent val="0"/>
          <c:showBubbleSize val="0"/>
        </c:dLbls>
        <c:gapWidth val="150"/>
        <c:axId val="180556928"/>
        <c:axId val="1805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556928"/>
        <c:axId val="180558848"/>
      </c:lineChart>
      <c:dateAx>
        <c:axId val="180556928"/>
        <c:scaling>
          <c:orientation val="minMax"/>
        </c:scaling>
        <c:delete val="1"/>
        <c:axPos val="b"/>
        <c:numFmt formatCode="ge" sourceLinked="1"/>
        <c:majorTickMark val="none"/>
        <c:minorTickMark val="none"/>
        <c:tickLblPos val="none"/>
        <c:crossAx val="180558848"/>
        <c:crosses val="autoZero"/>
        <c:auto val="1"/>
        <c:lblOffset val="100"/>
        <c:baseTimeUnit val="years"/>
      </c:dateAx>
      <c:valAx>
        <c:axId val="1805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17.010000000000002</c:v>
                </c:pt>
                <c:pt idx="1">
                  <c:v>17.010000000000002</c:v>
                </c:pt>
                <c:pt idx="2">
                  <c:v>17.010000000000002</c:v>
                </c:pt>
                <c:pt idx="3">
                  <c:v>37.33</c:v>
                </c:pt>
                <c:pt idx="4">
                  <c:v>37.33</c:v>
                </c:pt>
              </c:numCache>
            </c:numRef>
          </c:val>
        </c:ser>
        <c:dLbls>
          <c:showLegendKey val="0"/>
          <c:showVal val="0"/>
          <c:showCatName val="0"/>
          <c:showSerName val="0"/>
          <c:showPercent val="0"/>
          <c:showBubbleSize val="0"/>
        </c:dLbls>
        <c:gapWidth val="150"/>
        <c:axId val="180591232"/>
        <c:axId val="1806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591232"/>
        <c:axId val="180601600"/>
      </c:lineChart>
      <c:dateAx>
        <c:axId val="180591232"/>
        <c:scaling>
          <c:orientation val="minMax"/>
        </c:scaling>
        <c:delete val="1"/>
        <c:axPos val="b"/>
        <c:numFmt formatCode="ge" sourceLinked="1"/>
        <c:majorTickMark val="none"/>
        <c:minorTickMark val="none"/>
        <c:tickLblPos val="none"/>
        <c:crossAx val="180601600"/>
        <c:crosses val="autoZero"/>
        <c:auto val="1"/>
        <c:lblOffset val="100"/>
        <c:baseTimeUnit val="years"/>
      </c:dateAx>
      <c:valAx>
        <c:axId val="180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807744"/>
        <c:axId val="1818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1807744"/>
        <c:axId val="181822208"/>
      </c:lineChart>
      <c:dateAx>
        <c:axId val="181807744"/>
        <c:scaling>
          <c:orientation val="minMax"/>
        </c:scaling>
        <c:delete val="1"/>
        <c:axPos val="b"/>
        <c:numFmt formatCode="ge" sourceLinked="1"/>
        <c:majorTickMark val="none"/>
        <c:minorTickMark val="none"/>
        <c:tickLblPos val="none"/>
        <c:crossAx val="181822208"/>
        <c:crosses val="autoZero"/>
        <c:auto val="1"/>
        <c:lblOffset val="100"/>
        <c:baseTimeUnit val="years"/>
      </c:dateAx>
      <c:valAx>
        <c:axId val="18182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564</c:v>
                </c:pt>
                <c:pt idx="1">
                  <c:v>1218.3800000000001</c:v>
                </c:pt>
                <c:pt idx="2">
                  <c:v>1227.79</c:v>
                </c:pt>
                <c:pt idx="3">
                  <c:v>1494.01</c:v>
                </c:pt>
                <c:pt idx="4">
                  <c:v>169.6</c:v>
                </c:pt>
              </c:numCache>
            </c:numRef>
          </c:val>
        </c:ser>
        <c:dLbls>
          <c:showLegendKey val="0"/>
          <c:showVal val="0"/>
          <c:showCatName val="0"/>
          <c:showSerName val="0"/>
          <c:showPercent val="0"/>
          <c:showBubbleSize val="0"/>
        </c:dLbls>
        <c:gapWidth val="150"/>
        <c:axId val="181868800"/>
        <c:axId val="1818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1868800"/>
        <c:axId val="181875072"/>
      </c:lineChart>
      <c:dateAx>
        <c:axId val="181868800"/>
        <c:scaling>
          <c:orientation val="minMax"/>
        </c:scaling>
        <c:delete val="1"/>
        <c:axPos val="b"/>
        <c:numFmt formatCode="ge" sourceLinked="1"/>
        <c:majorTickMark val="none"/>
        <c:minorTickMark val="none"/>
        <c:tickLblPos val="none"/>
        <c:crossAx val="181875072"/>
        <c:crosses val="autoZero"/>
        <c:auto val="1"/>
        <c:lblOffset val="100"/>
        <c:baseTimeUnit val="years"/>
      </c:dateAx>
      <c:valAx>
        <c:axId val="18187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412.78</c:v>
                </c:pt>
                <c:pt idx="1">
                  <c:v>411.31</c:v>
                </c:pt>
                <c:pt idx="2">
                  <c:v>373.91</c:v>
                </c:pt>
                <c:pt idx="3">
                  <c:v>342.46</c:v>
                </c:pt>
                <c:pt idx="4">
                  <c:v>335.25</c:v>
                </c:pt>
              </c:numCache>
            </c:numRef>
          </c:val>
        </c:ser>
        <c:dLbls>
          <c:showLegendKey val="0"/>
          <c:showVal val="0"/>
          <c:showCatName val="0"/>
          <c:showSerName val="0"/>
          <c:showPercent val="0"/>
          <c:showBubbleSize val="0"/>
        </c:dLbls>
        <c:gapWidth val="150"/>
        <c:axId val="181895552"/>
        <c:axId val="1818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1895552"/>
        <c:axId val="181897472"/>
      </c:lineChart>
      <c:dateAx>
        <c:axId val="181895552"/>
        <c:scaling>
          <c:orientation val="minMax"/>
        </c:scaling>
        <c:delete val="1"/>
        <c:axPos val="b"/>
        <c:numFmt formatCode="ge" sourceLinked="1"/>
        <c:majorTickMark val="none"/>
        <c:minorTickMark val="none"/>
        <c:tickLblPos val="none"/>
        <c:crossAx val="181897472"/>
        <c:crosses val="autoZero"/>
        <c:auto val="1"/>
        <c:lblOffset val="100"/>
        <c:baseTimeUnit val="years"/>
      </c:dateAx>
      <c:valAx>
        <c:axId val="18189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107.43</c:v>
                </c:pt>
                <c:pt idx="1">
                  <c:v>106.28</c:v>
                </c:pt>
                <c:pt idx="2">
                  <c:v>107.68</c:v>
                </c:pt>
                <c:pt idx="3">
                  <c:v>114.58</c:v>
                </c:pt>
                <c:pt idx="4">
                  <c:v>112.32</c:v>
                </c:pt>
              </c:numCache>
            </c:numRef>
          </c:val>
        </c:ser>
        <c:dLbls>
          <c:showLegendKey val="0"/>
          <c:showVal val="0"/>
          <c:showCatName val="0"/>
          <c:showSerName val="0"/>
          <c:showPercent val="0"/>
          <c:showBubbleSize val="0"/>
        </c:dLbls>
        <c:gapWidth val="150"/>
        <c:axId val="183058432"/>
        <c:axId val="1830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3058432"/>
        <c:axId val="183060352"/>
      </c:lineChart>
      <c:dateAx>
        <c:axId val="183058432"/>
        <c:scaling>
          <c:orientation val="minMax"/>
        </c:scaling>
        <c:delete val="1"/>
        <c:axPos val="b"/>
        <c:numFmt formatCode="ge" sourceLinked="1"/>
        <c:majorTickMark val="none"/>
        <c:minorTickMark val="none"/>
        <c:tickLblPos val="none"/>
        <c:crossAx val="183060352"/>
        <c:crosses val="autoZero"/>
        <c:auto val="1"/>
        <c:lblOffset val="100"/>
        <c:baseTimeUnit val="years"/>
      </c:dateAx>
      <c:valAx>
        <c:axId val="1830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53</c:v>
                </c:pt>
                <c:pt idx="1">
                  <c:v>51.7</c:v>
                </c:pt>
                <c:pt idx="2">
                  <c:v>48.48</c:v>
                </c:pt>
                <c:pt idx="3">
                  <c:v>45.29</c:v>
                </c:pt>
                <c:pt idx="4">
                  <c:v>43.03</c:v>
                </c:pt>
              </c:numCache>
            </c:numRef>
          </c:val>
        </c:ser>
        <c:dLbls>
          <c:showLegendKey val="0"/>
          <c:showVal val="0"/>
          <c:showCatName val="0"/>
          <c:showSerName val="0"/>
          <c:showPercent val="0"/>
          <c:showBubbleSize val="0"/>
        </c:dLbls>
        <c:gapWidth val="150"/>
        <c:axId val="183085696"/>
        <c:axId val="1830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3085696"/>
        <c:axId val="183087872"/>
      </c:lineChart>
      <c:dateAx>
        <c:axId val="183085696"/>
        <c:scaling>
          <c:orientation val="minMax"/>
        </c:scaling>
        <c:delete val="1"/>
        <c:axPos val="b"/>
        <c:numFmt formatCode="ge" sourceLinked="1"/>
        <c:majorTickMark val="none"/>
        <c:minorTickMark val="none"/>
        <c:tickLblPos val="none"/>
        <c:crossAx val="183087872"/>
        <c:crosses val="autoZero"/>
        <c:auto val="1"/>
        <c:lblOffset val="100"/>
        <c:baseTimeUnit val="years"/>
      </c:dateAx>
      <c:valAx>
        <c:axId val="1830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74.31</c:v>
                </c:pt>
                <c:pt idx="1">
                  <c:v>70.23</c:v>
                </c:pt>
                <c:pt idx="2">
                  <c:v>73.260000000000005</c:v>
                </c:pt>
                <c:pt idx="3">
                  <c:v>72.86</c:v>
                </c:pt>
                <c:pt idx="4">
                  <c:v>71.61</c:v>
                </c:pt>
              </c:numCache>
            </c:numRef>
          </c:val>
        </c:ser>
        <c:dLbls>
          <c:showLegendKey val="0"/>
          <c:showVal val="0"/>
          <c:showCatName val="0"/>
          <c:showSerName val="0"/>
          <c:showPercent val="0"/>
          <c:showBubbleSize val="0"/>
        </c:dLbls>
        <c:gapWidth val="150"/>
        <c:axId val="183097600"/>
        <c:axId val="1831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3097600"/>
        <c:axId val="183148928"/>
      </c:lineChart>
      <c:dateAx>
        <c:axId val="183097600"/>
        <c:scaling>
          <c:orientation val="minMax"/>
        </c:scaling>
        <c:delete val="1"/>
        <c:axPos val="b"/>
        <c:numFmt formatCode="ge" sourceLinked="1"/>
        <c:majorTickMark val="none"/>
        <c:minorTickMark val="none"/>
        <c:tickLblPos val="none"/>
        <c:crossAx val="183148928"/>
        <c:crosses val="autoZero"/>
        <c:auto val="1"/>
        <c:lblOffset val="100"/>
        <c:baseTimeUnit val="years"/>
      </c:dateAx>
      <c:valAx>
        <c:axId val="183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3175040"/>
        <c:axId val="1831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3175040"/>
        <c:axId val="183181312"/>
      </c:lineChart>
      <c:dateAx>
        <c:axId val="183175040"/>
        <c:scaling>
          <c:orientation val="minMax"/>
        </c:scaling>
        <c:delete val="1"/>
        <c:axPos val="b"/>
        <c:numFmt formatCode="ge" sourceLinked="1"/>
        <c:majorTickMark val="none"/>
        <c:minorTickMark val="none"/>
        <c:tickLblPos val="none"/>
        <c:crossAx val="183181312"/>
        <c:crosses val="autoZero"/>
        <c:auto val="1"/>
        <c:lblOffset val="100"/>
        <c:baseTimeUnit val="years"/>
      </c:dateAx>
      <c:valAx>
        <c:axId val="1831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富山県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77">
        <f>データ!Q6</f>
        <v>1085710</v>
      </c>
      <c r="AJ8" s="78"/>
      <c r="AK8" s="78"/>
      <c r="AL8" s="78"/>
      <c r="AM8" s="78"/>
      <c r="AN8" s="78"/>
      <c r="AO8" s="78"/>
      <c r="AP8" s="79"/>
      <c r="AQ8" s="60">
        <f>データ!R6</f>
        <v>4247.6099999999997</v>
      </c>
      <c r="AR8" s="60"/>
      <c r="AS8" s="60"/>
      <c r="AT8" s="60"/>
      <c r="AU8" s="60"/>
      <c r="AV8" s="60"/>
      <c r="AW8" s="60"/>
      <c r="AX8" s="60"/>
      <c r="AY8" s="60">
        <f>データ!S6</f>
        <v>255.6</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68.069999999999993</v>
      </c>
      <c r="K10" s="60"/>
      <c r="L10" s="60"/>
      <c r="M10" s="60"/>
      <c r="N10" s="60"/>
      <c r="O10" s="60"/>
      <c r="P10" s="60"/>
      <c r="Q10" s="60"/>
      <c r="R10" s="60">
        <f>データ!O6</f>
        <v>88.79</v>
      </c>
      <c r="S10" s="60"/>
      <c r="T10" s="60"/>
      <c r="U10" s="60"/>
      <c r="V10" s="60"/>
      <c r="W10" s="60"/>
      <c r="X10" s="60"/>
      <c r="Y10" s="60"/>
      <c r="Z10" s="68">
        <f>データ!P6</f>
        <v>0</v>
      </c>
      <c r="AA10" s="68"/>
      <c r="AB10" s="68"/>
      <c r="AC10" s="68"/>
      <c r="AD10" s="68"/>
      <c r="AE10" s="68"/>
      <c r="AF10" s="68"/>
      <c r="AG10" s="68"/>
      <c r="AH10" s="2"/>
      <c r="AI10" s="68">
        <f>データ!T6</f>
        <v>305603</v>
      </c>
      <c r="AJ10" s="68"/>
      <c r="AK10" s="68"/>
      <c r="AL10" s="68"/>
      <c r="AM10" s="68"/>
      <c r="AN10" s="68"/>
      <c r="AO10" s="68"/>
      <c r="AP10" s="68"/>
      <c r="AQ10" s="60">
        <f>データ!U6</f>
        <v>5092</v>
      </c>
      <c r="AR10" s="60"/>
      <c r="AS10" s="60"/>
      <c r="AT10" s="60"/>
      <c r="AU10" s="60"/>
      <c r="AV10" s="60"/>
      <c r="AW10" s="60"/>
      <c r="AX10" s="60"/>
      <c r="AY10" s="60">
        <f>データ!V6</f>
        <v>60.02</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106</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160008</v>
      </c>
      <c r="D6" s="31">
        <f t="shared" si="3"/>
        <v>46</v>
      </c>
      <c r="E6" s="31">
        <f t="shared" si="3"/>
        <v>1</v>
      </c>
      <c r="F6" s="31">
        <f t="shared" si="3"/>
        <v>0</v>
      </c>
      <c r="G6" s="31">
        <f t="shared" si="3"/>
        <v>2</v>
      </c>
      <c r="H6" s="31" t="str">
        <f t="shared" si="3"/>
        <v>富山県</v>
      </c>
      <c r="I6" s="31" t="str">
        <f t="shared" si="3"/>
        <v>法適用</v>
      </c>
      <c r="J6" s="31" t="str">
        <f t="shared" si="3"/>
        <v>水道事業</v>
      </c>
      <c r="K6" s="31" t="str">
        <f t="shared" si="3"/>
        <v>用水供給事業</v>
      </c>
      <c r="L6" s="31" t="str">
        <f t="shared" si="3"/>
        <v>B</v>
      </c>
      <c r="M6" s="32" t="str">
        <f t="shared" si="3"/>
        <v>-</v>
      </c>
      <c r="N6" s="32">
        <f t="shared" si="3"/>
        <v>68.069999999999993</v>
      </c>
      <c r="O6" s="32">
        <f t="shared" si="3"/>
        <v>88.79</v>
      </c>
      <c r="P6" s="32">
        <f t="shared" si="3"/>
        <v>0</v>
      </c>
      <c r="Q6" s="32">
        <f t="shared" si="3"/>
        <v>1085710</v>
      </c>
      <c r="R6" s="32">
        <f t="shared" si="3"/>
        <v>4247.6099999999997</v>
      </c>
      <c r="S6" s="32">
        <f t="shared" si="3"/>
        <v>255.6</v>
      </c>
      <c r="T6" s="32">
        <f t="shared" si="3"/>
        <v>305603</v>
      </c>
      <c r="U6" s="32">
        <f t="shared" si="3"/>
        <v>5092</v>
      </c>
      <c r="V6" s="32">
        <f t="shared" si="3"/>
        <v>60.02</v>
      </c>
      <c r="W6" s="33">
        <f>IF(W7="",NA(),W7)</f>
        <v>110.4</v>
      </c>
      <c r="X6" s="33">
        <f t="shared" ref="X6:AF6" si="4">IF(X7="",NA(),X7)</f>
        <v>109.26</v>
      </c>
      <c r="Y6" s="33">
        <f t="shared" si="4"/>
        <v>110.62</v>
      </c>
      <c r="Z6" s="33">
        <f t="shared" si="4"/>
        <v>117.61</v>
      </c>
      <c r="AA6" s="33">
        <f t="shared" si="4"/>
        <v>114.58</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564</v>
      </c>
      <c r="AT6" s="33">
        <f t="shared" ref="AT6:BB6" si="6">IF(AT7="",NA(),AT7)</f>
        <v>1218.3800000000001</v>
      </c>
      <c r="AU6" s="33">
        <f t="shared" si="6"/>
        <v>1227.79</v>
      </c>
      <c r="AV6" s="33">
        <f t="shared" si="6"/>
        <v>1494.01</v>
      </c>
      <c r="AW6" s="33">
        <f t="shared" si="6"/>
        <v>169.6</v>
      </c>
      <c r="AX6" s="33">
        <f t="shared" si="6"/>
        <v>669.4</v>
      </c>
      <c r="AY6" s="33">
        <f t="shared" si="6"/>
        <v>720.62</v>
      </c>
      <c r="AZ6" s="33">
        <f t="shared" si="6"/>
        <v>654.97</v>
      </c>
      <c r="BA6" s="33">
        <f t="shared" si="6"/>
        <v>634.53</v>
      </c>
      <c r="BB6" s="33">
        <f t="shared" si="6"/>
        <v>200.22</v>
      </c>
      <c r="BC6" s="32" t="str">
        <f>IF(BC7="","",IF(BC7="-","【-】","【"&amp;SUBSTITUTE(TEXT(BC7,"#,##0.00"),"-","△")&amp;"】"))</f>
        <v>【200.22】</v>
      </c>
      <c r="BD6" s="33">
        <f>IF(BD7="",NA(),BD7)</f>
        <v>412.78</v>
      </c>
      <c r="BE6" s="33">
        <f t="shared" ref="BE6:BM6" si="7">IF(BE7="",NA(),BE7)</f>
        <v>411.31</v>
      </c>
      <c r="BF6" s="33">
        <f t="shared" si="7"/>
        <v>373.91</v>
      </c>
      <c r="BG6" s="33">
        <f t="shared" si="7"/>
        <v>342.46</v>
      </c>
      <c r="BH6" s="33">
        <f t="shared" si="7"/>
        <v>335.25</v>
      </c>
      <c r="BI6" s="33">
        <f t="shared" si="7"/>
        <v>446.65</v>
      </c>
      <c r="BJ6" s="33">
        <f t="shared" si="7"/>
        <v>415.99</v>
      </c>
      <c r="BK6" s="33">
        <f t="shared" si="7"/>
        <v>383.75</v>
      </c>
      <c r="BL6" s="33">
        <f t="shared" si="7"/>
        <v>368.94</v>
      </c>
      <c r="BM6" s="33">
        <f t="shared" si="7"/>
        <v>351.06</v>
      </c>
      <c r="BN6" s="32" t="str">
        <f>IF(BN7="","",IF(BN7="-","【-】","【"&amp;SUBSTITUTE(TEXT(BN7,"#,##0.00"),"-","△")&amp;"】"))</f>
        <v>【351.06】</v>
      </c>
      <c r="BO6" s="33">
        <f>IF(BO7="",NA(),BO7)</f>
        <v>107.43</v>
      </c>
      <c r="BP6" s="33">
        <f t="shared" ref="BP6:BX6" si="8">IF(BP7="",NA(),BP7)</f>
        <v>106.28</v>
      </c>
      <c r="BQ6" s="33">
        <f t="shared" si="8"/>
        <v>107.68</v>
      </c>
      <c r="BR6" s="33">
        <f t="shared" si="8"/>
        <v>114.58</v>
      </c>
      <c r="BS6" s="33">
        <f t="shared" si="8"/>
        <v>112.32</v>
      </c>
      <c r="BT6" s="33">
        <f t="shared" si="8"/>
        <v>108.75</v>
      </c>
      <c r="BU6" s="33">
        <f t="shared" si="8"/>
        <v>108.61</v>
      </c>
      <c r="BV6" s="33">
        <f t="shared" si="8"/>
        <v>110.39</v>
      </c>
      <c r="BW6" s="33">
        <f t="shared" si="8"/>
        <v>111.12</v>
      </c>
      <c r="BX6" s="33">
        <f t="shared" si="8"/>
        <v>112.92</v>
      </c>
      <c r="BY6" s="32" t="str">
        <f>IF(BY7="","",IF(BY7="-","【-】","【"&amp;SUBSTITUTE(TEXT(BY7,"#,##0.00"),"-","△")&amp;"】"))</f>
        <v>【112.92】</v>
      </c>
      <c r="BZ6" s="33">
        <f>IF(BZ7="",NA(),BZ7)</f>
        <v>53</v>
      </c>
      <c r="CA6" s="33">
        <f t="shared" ref="CA6:CI6" si="9">IF(CA7="",NA(),CA7)</f>
        <v>51.7</v>
      </c>
      <c r="CB6" s="33">
        <f t="shared" si="9"/>
        <v>48.48</v>
      </c>
      <c r="CC6" s="33">
        <f t="shared" si="9"/>
        <v>45.29</v>
      </c>
      <c r="CD6" s="33">
        <f t="shared" si="9"/>
        <v>43.03</v>
      </c>
      <c r="CE6" s="33">
        <f t="shared" si="9"/>
        <v>80.38</v>
      </c>
      <c r="CF6" s="33">
        <f t="shared" si="9"/>
        <v>78.760000000000005</v>
      </c>
      <c r="CG6" s="33">
        <f t="shared" si="9"/>
        <v>76.81</v>
      </c>
      <c r="CH6" s="33">
        <f t="shared" si="9"/>
        <v>75.75</v>
      </c>
      <c r="CI6" s="33">
        <f t="shared" si="9"/>
        <v>75.3</v>
      </c>
      <c r="CJ6" s="32" t="str">
        <f>IF(CJ7="","",IF(CJ7="-","【-】","【"&amp;SUBSTITUTE(TEXT(CJ7,"#,##0.00"),"-","△")&amp;"】"))</f>
        <v>【75.30】</v>
      </c>
      <c r="CK6" s="33">
        <f>IF(CK7="",NA(),CK7)</f>
        <v>74.31</v>
      </c>
      <c r="CL6" s="33">
        <f t="shared" ref="CL6:CT6" si="10">IF(CL7="",NA(),CL7)</f>
        <v>70.23</v>
      </c>
      <c r="CM6" s="33">
        <f t="shared" si="10"/>
        <v>73.260000000000005</v>
      </c>
      <c r="CN6" s="33">
        <f t="shared" si="10"/>
        <v>72.86</v>
      </c>
      <c r="CO6" s="33">
        <f t="shared" si="10"/>
        <v>71.61</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45.74</v>
      </c>
      <c r="DH6" s="33">
        <f t="shared" ref="DH6:DP6" si="12">IF(DH7="",NA(),DH7)</f>
        <v>47.63</v>
      </c>
      <c r="DI6" s="33">
        <f t="shared" si="12"/>
        <v>49.7</v>
      </c>
      <c r="DJ6" s="33">
        <f t="shared" si="12"/>
        <v>51.82</v>
      </c>
      <c r="DK6" s="33">
        <f t="shared" si="12"/>
        <v>53.86</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17.010000000000002</v>
      </c>
      <c r="DS6" s="33">
        <f t="shared" ref="DS6:EA6" si="13">IF(DS7="",NA(),DS7)</f>
        <v>17.010000000000002</v>
      </c>
      <c r="DT6" s="33">
        <f t="shared" si="13"/>
        <v>17.010000000000002</v>
      </c>
      <c r="DU6" s="33">
        <f t="shared" si="13"/>
        <v>37.33</v>
      </c>
      <c r="DV6" s="33">
        <f t="shared" si="13"/>
        <v>37.33</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160008</v>
      </c>
      <c r="D7" s="35">
        <v>46</v>
      </c>
      <c r="E7" s="35">
        <v>1</v>
      </c>
      <c r="F7" s="35">
        <v>0</v>
      </c>
      <c r="G7" s="35">
        <v>2</v>
      </c>
      <c r="H7" s="35" t="s">
        <v>93</v>
      </c>
      <c r="I7" s="35" t="s">
        <v>94</v>
      </c>
      <c r="J7" s="35" t="s">
        <v>95</v>
      </c>
      <c r="K7" s="35" t="s">
        <v>96</v>
      </c>
      <c r="L7" s="35" t="s">
        <v>97</v>
      </c>
      <c r="M7" s="36" t="s">
        <v>98</v>
      </c>
      <c r="N7" s="36">
        <v>68.069999999999993</v>
      </c>
      <c r="O7" s="36">
        <v>88.79</v>
      </c>
      <c r="P7" s="36">
        <v>0</v>
      </c>
      <c r="Q7" s="36">
        <v>1085710</v>
      </c>
      <c r="R7" s="36">
        <v>4247.6099999999997</v>
      </c>
      <c r="S7" s="36">
        <v>255.6</v>
      </c>
      <c r="T7" s="36">
        <v>305603</v>
      </c>
      <c r="U7" s="36">
        <v>5092</v>
      </c>
      <c r="V7" s="36">
        <v>60.02</v>
      </c>
      <c r="W7" s="36">
        <v>110.4</v>
      </c>
      <c r="X7" s="36">
        <v>109.26</v>
      </c>
      <c r="Y7" s="36">
        <v>110.62</v>
      </c>
      <c r="Z7" s="36">
        <v>117.61</v>
      </c>
      <c r="AA7" s="36">
        <v>114.58</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564</v>
      </c>
      <c r="AT7" s="36">
        <v>1218.3800000000001</v>
      </c>
      <c r="AU7" s="36">
        <v>1227.79</v>
      </c>
      <c r="AV7" s="36">
        <v>1494.01</v>
      </c>
      <c r="AW7" s="36">
        <v>169.6</v>
      </c>
      <c r="AX7" s="36">
        <v>669.4</v>
      </c>
      <c r="AY7" s="36">
        <v>720.62</v>
      </c>
      <c r="AZ7" s="36">
        <v>654.97</v>
      </c>
      <c r="BA7" s="36">
        <v>634.53</v>
      </c>
      <c r="BB7" s="36">
        <v>200.22</v>
      </c>
      <c r="BC7" s="36">
        <v>200.22</v>
      </c>
      <c r="BD7" s="36">
        <v>412.78</v>
      </c>
      <c r="BE7" s="36">
        <v>411.31</v>
      </c>
      <c r="BF7" s="36">
        <v>373.91</v>
      </c>
      <c r="BG7" s="36">
        <v>342.46</v>
      </c>
      <c r="BH7" s="36">
        <v>335.25</v>
      </c>
      <c r="BI7" s="36">
        <v>446.65</v>
      </c>
      <c r="BJ7" s="36">
        <v>415.99</v>
      </c>
      <c r="BK7" s="36">
        <v>383.75</v>
      </c>
      <c r="BL7" s="36">
        <v>368.94</v>
      </c>
      <c r="BM7" s="36">
        <v>351.06</v>
      </c>
      <c r="BN7" s="36">
        <v>351.06</v>
      </c>
      <c r="BO7" s="36">
        <v>107.43</v>
      </c>
      <c r="BP7" s="36">
        <v>106.28</v>
      </c>
      <c r="BQ7" s="36">
        <v>107.68</v>
      </c>
      <c r="BR7" s="36">
        <v>114.58</v>
      </c>
      <c r="BS7" s="36">
        <v>112.32</v>
      </c>
      <c r="BT7" s="36">
        <v>108.75</v>
      </c>
      <c r="BU7" s="36">
        <v>108.61</v>
      </c>
      <c r="BV7" s="36">
        <v>110.39</v>
      </c>
      <c r="BW7" s="36">
        <v>111.12</v>
      </c>
      <c r="BX7" s="36">
        <v>112.92</v>
      </c>
      <c r="BY7" s="36">
        <v>112.92</v>
      </c>
      <c r="BZ7" s="36">
        <v>53</v>
      </c>
      <c r="CA7" s="36">
        <v>51.7</v>
      </c>
      <c r="CB7" s="36">
        <v>48.48</v>
      </c>
      <c r="CC7" s="36">
        <v>45.29</v>
      </c>
      <c r="CD7" s="36">
        <v>43.03</v>
      </c>
      <c r="CE7" s="36">
        <v>80.38</v>
      </c>
      <c r="CF7" s="36">
        <v>78.760000000000005</v>
      </c>
      <c r="CG7" s="36">
        <v>76.81</v>
      </c>
      <c r="CH7" s="36">
        <v>75.75</v>
      </c>
      <c r="CI7" s="36">
        <v>75.3</v>
      </c>
      <c r="CJ7" s="36">
        <v>75.3</v>
      </c>
      <c r="CK7" s="36">
        <v>74.31</v>
      </c>
      <c r="CL7" s="36">
        <v>70.23</v>
      </c>
      <c r="CM7" s="36">
        <v>73.260000000000005</v>
      </c>
      <c r="CN7" s="36">
        <v>72.86</v>
      </c>
      <c r="CO7" s="36">
        <v>71.61</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45.74</v>
      </c>
      <c r="DH7" s="36">
        <v>47.63</v>
      </c>
      <c r="DI7" s="36">
        <v>49.7</v>
      </c>
      <c r="DJ7" s="36">
        <v>51.82</v>
      </c>
      <c r="DK7" s="36">
        <v>53.86</v>
      </c>
      <c r="DL7" s="36">
        <v>36.57</v>
      </c>
      <c r="DM7" s="36">
        <v>37.549999999999997</v>
      </c>
      <c r="DN7" s="36">
        <v>38.86</v>
      </c>
      <c r="DO7" s="36">
        <v>39.81</v>
      </c>
      <c r="DP7" s="36">
        <v>51.44</v>
      </c>
      <c r="DQ7" s="36">
        <v>51.44</v>
      </c>
      <c r="DR7" s="36">
        <v>17.010000000000002</v>
      </c>
      <c r="DS7" s="36">
        <v>17.010000000000002</v>
      </c>
      <c r="DT7" s="36">
        <v>17.010000000000002</v>
      </c>
      <c r="DU7" s="36">
        <v>37.33</v>
      </c>
      <c r="DV7" s="36">
        <v>37.33</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2016-02-10T01:00:32Z</cp:lastPrinted>
  <dcterms:created xsi:type="dcterms:W3CDTF">2016-01-18T04:45:30Z</dcterms:created>
  <dcterms:modified xsi:type="dcterms:W3CDTF">2016-02-24T07:33:57Z</dcterms:modified>
  <cp:category/>
</cp:coreProperties>
</file>