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<sst xmlns="http://schemas.openxmlformats.org/spreadsheetml/2006/main" count="217" uniqueCount="107">
  <si>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</si>
  <si>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</si>
  <si>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</si>
  <si>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</si>
  <si>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</si>
  <si>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</si>
  <si>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</si>
  <si>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</si>
  <si>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</si>
  <si>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</si>
  <si>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</si>
  <si>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</si>
  <si>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</si>
  <si>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</si>
  <si>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</si>
  <si>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</si>
  <si>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</si>
  <si>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</si>
  <si>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</si>
  <si>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</si>
  <si>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</si>
  <si>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</si>
  <si>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</si>
  <si>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</si>
  <si>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</si>
  <si>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</si>
  <si>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</si>
  <si>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</si>
  <si>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</si>
  <si>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</si>
  <si>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</si>
  <si>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</si>
  <si>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</si>
  <si>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</si>
  <si>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</si>
  <si>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</si>
  <si>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</si>
  <si>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</si>
  <si>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</si>
  <si>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</si>
  <si>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</si>
  <si>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</si>
  <si>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</si>
  <si>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</si>
  <si>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</si>
  <si>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</si>
  <si>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</si>
  <si>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</si>
  <si>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</si>
  <si>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</si>
  <si>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</si>
  <si>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</si>
  <si>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</si>
  <si>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</si>
  <si>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</si>
  <si>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</si>
  <si>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</si>
  <si>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</si>
  <si>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</si>
  <si>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</si>
  <si>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</si>
  <si>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</si>
  <si>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</si>
  <si>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</si>
  <si>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</si>
  <si>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</si>
  <si>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</si>
  <si>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</si>
  <si>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</si>
  <si>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</si>
  <si>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</si>
  <si>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</si>
  <si>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</si>
  <si>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</si>
  <si>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</si>
  <si>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</si>
  <si>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</si>
  <si>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</si>
  <si>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</si>
  <si>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</si>
  <si>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</si>
  <si>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</si>
  <si>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</si>
  <si>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</si>
  <si>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</si>
  <si>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</si>
  <si>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</si>
  <si>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</si>
  <si>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</si>
  <si>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</si>
  <si>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</si>
  <si>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</si>
  <si>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</si>
  <si>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</si>
  <si>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</si>
  <si>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</si>
  <si>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</si>
  <si>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</si>
  <si>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</si>
  <si>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</si>
  <si>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</si>
  <si>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</si>
  <si>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</si>
  <si>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</si>
  <si>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①経常収支比率は、平成24年度以降100％以上を維持し、収益が費用を上回る状況が続いています。
　②累積欠損金比率は、累積欠損金の解消には至っていないものの、着実に改善傾向にあります。
　③流動比率は、公営企業会計基準の見直しに伴い、平成26年度において全国平均と同様に、大きく低下したものの、良好な状態を維持しています。
　④企業債残高対給水収益比率は、送水管耐震化事業(２系統化事業)に係る企業債の新規借入により、やや増加傾向にあります。
　⑤料金回収率は、平成24年度以降100％以上を維持し、給水に係る費用を給水収益で賄えていることを示しています。
　⑥給水原価は、全国平均と同水準にあります。
　⑦施設利用率は、全国平均よりも高い値を横ばいで推移しています。
　⑧有収率は、100％に近い値で推移しており、効率的な給水ができている状況を示しています。
</t>
    <rPh sb="80" eb="82">
      <t>チャクジツ</t>
    </rPh>
    <rPh sb="148" eb="150">
      <t>リョウコウ</t>
    </rPh>
    <rPh sb="151" eb="153">
      <t>ジョウタイ</t>
    </rPh>
    <rPh sb="154" eb="156">
      <t>イジ</t>
    </rPh>
    <rPh sb="196" eb="197">
      <t>カカ</t>
    </rPh>
    <rPh sb="198" eb="201">
      <t>キギョウサイ</t>
    </rPh>
    <rPh sb="288" eb="290">
      <t>ゼンコク</t>
    </rPh>
    <rPh sb="290" eb="292">
      <t>ヘイキン</t>
    </rPh>
    <rPh sb="293" eb="296">
      <t>ドウスイジュン</t>
    </rPh>
    <rPh sb="371" eb="373">
      <t>ジョウキョウ</t>
    </rPh>
    <rPh sb="374" eb="375">
      <t>シメ</t>
    </rPh>
    <phoneticPr fontId="4"/>
  </si>
  <si>
    <t>　①有形固定資産減価償却率は、類似団体との比較でも高い傾向にあり、昭和55年の給水開始当時の資産をはじめ、保有資産のうち法定耐用年数に近づいている資産の割合が増加していることを示しています。
　②管路経年化率や③管路更新率については、法定耐用年数を経過した管路がほぼ無く、既設管路の更新はまだ行っていない状況です。</t>
    <rPh sb="2" eb="4">
      <t>ユウケイ</t>
    </rPh>
    <rPh sb="4" eb="8">
      <t>コテイシサン</t>
    </rPh>
    <rPh sb="8" eb="10">
      <t>ゲンカ</t>
    </rPh>
    <rPh sb="10" eb="13">
      <t>ショウキャクリツ</t>
    </rPh>
    <rPh sb="15" eb="17">
      <t>ルイジ</t>
    </rPh>
    <rPh sb="17" eb="19">
      <t>ダンタイ</t>
    </rPh>
    <rPh sb="21" eb="23">
      <t>ヒカク</t>
    </rPh>
    <rPh sb="25" eb="26">
      <t>タカ</t>
    </rPh>
    <rPh sb="27" eb="29">
      <t>ケイコウ</t>
    </rPh>
    <rPh sb="33" eb="35">
      <t>ショウワ</t>
    </rPh>
    <rPh sb="37" eb="38">
      <t>ネン</t>
    </rPh>
    <rPh sb="39" eb="41">
      <t>キュウスイ</t>
    </rPh>
    <rPh sb="41" eb="43">
      <t>カイシ</t>
    </rPh>
    <rPh sb="43" eb="45">
      <t>トウジ</t>
    </rPh>
    <rPh sb="46" eb="48">
      <t>シサン</t>
    </rPh>
    <rPh sb="88" eb="89">
      <t>シメ</t>
    </rPh>
    <rPh sb="136" eb="138">
      <t>キセツ</t>
    </rPh>
    <rPh sb="138" eb="140">
      <t>カンロ</t>
    </rPh>
    <rPh sb="141" eb="143">
      <t>コウシン</t>
    </rPh>
    <rPh sb="146" eb="147">
      <t>オコナ</t>
    </rPh>
    <rPh sb="152" eb="154">
      <t>ジョウキョウ</t>
    </rPh>
    <phoneticPr fontId="4"/>
  </si>
  <si>
    <t>　管路の耐震化・老朽化対策として、既設送水管とは別ルートで耐震性の高い送水管を整備する送水管耐震化事業(２系統化事業)を推進しているところです。　
　現在の経営状況は、概ね健全であり、施設利用率などの効率性も維持できているが、今後、２系統化事業に係る企業債や減価償却費の増加が見込まれるため、さらなる経営健全化に取り組んでいくこととしています。
　</t>
    <rPh sb="75" eb="77">
      <t>ゲンザイ</t>
    </rPh>
    <rPh sb="78" eb="80">
      <t>ケイエイ</t>
    </rPh>
    <rPh sb="80" eb="82">
      <t>ジョウキョウ</t>
    </rPh>
    <rPh sb="84" eb="85">
      <t>オオム</t>
    </rPh>
    <rPh sb="86" eb="88">
      <t>ケンゼン</t>
    </rPh>
    <rPh sb="92" eb="94">
      <t>シセツ</t>
    </rPh>
    <rPh sb="94" eb="97">
      <t>リヨウリツ</t>
    </rPh>
    <rPh sb="100" eb="102">
      <t>コウリツ</t>
    </rPh>
    <rPh sb="102" eb="103">
      <t>セイ</t>
    </rPh>
    <rPh sb="104" eb="106">
      <t>イジ</t>
    </rPh>
    <rPh sb="113" eb="115">
      <t>コンゴ</t>
    </rPh>
    <rPh sb="123" eb="124">
      <t>カカ</t>
    </rPh>
    <rPh sb="125" eb="128">
      <t>キギョウサイ</t>
    </rPh>
    <rPh sb="129" eb="131">
      <t>ゲンカ</t>
    </rPh>
    <rPh sb="131" eb="134">
      <t>ショウキャクヒ</t>
    </rPh>
    <rPh sb="135" eb="137">
      <t>ゾウカ</t>
    </rPh>
    <rPh sb="138" eb="140">
      <t>ミコ</t>
    </rPh>
    <rPh sb="150" eb="152">
      <t>ケイエイ</t>
    </rPh>
    <rPh sb="152" eb="155">
      <t>ケンゼンカ</t>
    </rPh>
    <rPh sb="156" eb="157">
      <t>ト</t>
    </rPh>
    <rPh sb="158" eb="15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</si>
</sst>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353472"/>
        <c:axId val="1793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9353472"/>
        <c:axId val="179372032"/>
      </c:lineChart>
      <c:dateAx>
        <c:axId val="179353472"/>
        <c:scaling>
          <c:orientation val="minMax"/>
        </c:scaling>
        <c:delete val="1"/>
        <c:axPos val="b"/>
        <c:numFmt formatCode="ge" sourceLinked="1"/>
        <c:majorTickMark val="none"/>
        <c:minorTickMark val="none"/>
        <c:tickLblPos val="none"/>
        <c:crossAx val="179372032"/>
        <c:crosses val="autoZero"/>
        <c:auto val="1"/>
        <c:lblOffset val="100"/>
        <c:baseTimeUnit val="years"/>
      </c:dateAx>
      <c:valAx>
        <c:axId val="179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70.97</c:v>
                </c:pt>
                <c:pt idx="1">
                  <c:v>70.73</c:v>
                </c:pt>
                <c:pt idx="2">
                  <c:v>70.88</c:v>
                </c:pt>
                <c:pt idx="3">
                  <c:v>70.86</c:v>
                </c:pt>
                <c:pt idx="4">
                  <c:v>70.81</c:v>
                </c:pt>
              </c:numCache>
            </c:numRef>
          </c:val>
        </c:ser>
        <c:dLbls>
          <c:showLegendKey val="0"/>
          <c:showVal val="0"/>
          <c:showCatName val="0"/>
          <c:showSerName val="0"/>
          <c:showPercent val="0"/>
          <c:showBubbleSize val="0"/>
        </c:dLbls>
        <c:gapWidth val="150"/>
        <c:axId val="183425280"/>
        <c:axId val="1831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3425280"/>
        <c:axId val="183140736"/>
      </c:lineChart>
      <c:dateAx>
        <c:axId val="183425280"/>
        <c:scaling>
          <c:orientation val="minMax"/>
        </c:scaling>
        <c:delete val="1"/>
        <c:axPos val="b"/>
        <c:numFmt formatCode="ge" sourceLinked="1"/>
        <c:majorTickMark val="none"/>
        <c:minorTickMark val="none"/>
        <c:tickLblPos val="none"/>
        <c:crossAx val="183140736"/>
        <c:crosses val="autoZero"/>
        <c:auto val="1"/>
        <c:lblOffset val="100"/>
        <c:baseTimeUnit val="years"/>
      </c:dateAx>
      <c:valAx>
        <c:axId val="1831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99.67</c:v>
                </c:pt>
                <c:pt idx="1">
                  <c:v>99.67</c:v>
                </c:pt>
                <c:pt idx="2">
                  <c:v>99.67</c:v>
                </c:pt>
                <c:pt idx="3">
                  <c:v>99.67</c:v>
                </c:pt>
                <c:pt idx="4">
                  <c:v>99.66</c:v>
                </c:pt>
              </c:numCache>
            </c:numRef>
          </c:val>
        </c:ser>
        <c:dLbls>
          <c:showLegendKey val="0"/>
          <c:showVal val="0"/>
          <c:showCatName val="0"/>
          <c:showSerName val="0"/>
          <c:showPercent val="0"/>
          <c:showBubbleSize val="0"/>
        </c:dLbls>
        <c:gapWidth val="150"/>
        <c:axId val="183166848"/>
        <c:axId val="1831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3166848"/>
        <c:axId val="183173120"/>
      </c:lineChart>
      <c:dateAx>
        <c:axId val="183166848"/>
        <c:scaling>
          <c:orientation val="minMax"/>
        </c:scaling>
        <c:delete val="1"/>
        <c:axPos val="b"/>
        <c:numFmt formatCode="ge" sourceLinked="1"/>
        <c:majorTickMark val="none"/>
        <c:minorTickMark val="none"/>
        <c:tickLblPos val="none"/>
        <c:crossAx val="183173120"/>
        <c:crosses val="autoZero"/>
        <c:auto val="1"/>
        <c:lblOffset val="100"/>
        <c:baseTimeUnit val="years"/>
      </c:dateAx>
      <c:valAx>
        <c:axId val="1831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93.59</c:v>
                </c:pt>
                <c:pt idx="1">
                  <c:v>89.43</c:v>
                </c:pt>
                <c:pt idx="2">
                  <c:v>118.55</c:v>
                </c:pt>
                <c:pt idx="3">
                  <c:v>116.75</c:v>
                </c:pt>
                <c:pt idx="4">
                  <c:v>128.24</c:v>
                </c:pt>
              </c:numCache>
            </c:numRef>
          </c:val>
        </c:ser>
        <c:dLbls>
          <c:showLegendKey val="0"/>
          <c:showVal val="0"/>
          <c:showCatName val="0"/>
          <c:showSerName val="0"/>
          <c:showPercent val="0"/>
          <c:showBubbleSize val="0"/>
        </c:dLbls>
        <c:gapWidth val="150"/>
        <c:axId val="179402240"/>
        <c:axId val="1794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9402240"/>
        <c:axId val="179404160"/>
      </c:lineChart>
      <c:dateAx>
        <c:axId val="179402240"/>
        <c:scaling>
          <c:orientation val="minMax"/>
        </c:scaling>
        <c:delete val="1"/>
        <c:axPos val="b"/>
        <c:numFmt formatCode="ge" sourceLinked="1"/>
        <c:majorTickMark val="none"/>
        <c:minorTickMark val="none"/>
        <c:tickLblPos val="none"/>
        <c:crossAx val="179404160"/>
        <c:crosses val="autoZero"/>
        <c:auto val="1"/>
        <c:lblOffset val="100"/>
        <c:baseTimeUnit val="years"/>
      </c:dateAx>
      <c:valAx>
        <c:axId val="17940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58.95</c:v>
                </c:pt>
                <c:pt idx="1">
                  <c:v>61.72</c:v>
                </c:pt>
                <c:pt idx="2">
                  <c:v>62.05</c:v>
                </c:pt>
                <c:pt idx="3">
                  <c:v>62.38</c:v>
                </c:pt>
                <c:pt idx="4">
                  <c:v>71.540000000000006</c:v>
                </c:pt>
              </c:numCache>
            </c:numRef>
          </c:val>
        </c:ser>
        <c:dLbls>
          <c:showLegendKey val="0"/>
          <c:showVal val="0"/>
          <c:showCatName val="0"/>
          <c:showSerName val="0"/>
          <c:showPercent val="0"/>
          <c:showBubbleSize val="0"/>
        </c:dLbls>
        <c:gapWidth val="150"/>
        <c:axId val="181535872"/>
        <c:axId val="181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1535872"/>
        <c:axId val="181537792"/>
      </c:lineChart>
      <c:dateAx>
        <c:axId val="181535872"/>
        <c:scaling>
          <c:orientation val="minMax"/>
        </c:scaling>
        <c:delete val="1"/>
        <c:axPos val="b"/>
        <c:numFmt formatCode="ge" sourceLinked="1"/>
        <c:majorTickMark val="none"/>
        <c:minorTickMark val="none"/>
        <c:tickLblPos val="none"/>
        <c:crossAx val="181537792"/>
        <c:crosses val="autoZero"/>
        <c:auto val="1"/>
        <c:lblOffset val="100"/>
        <c:baseTimeUnit val="years"/>
      </c:dateAx>
      <c:valAx>
        <c:axId val="1815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2.0299999999999998</c:v>
                </c:pt>
              </c:numCache>
            </c:numRef>
          </c:val>
        </c:ser>
        <c:dLbls>
          <c:showLegendKey val="0"/>
          <c:showVal val="0"/>
          <c:showCatName val="0"/>
          <c:showSerName val="0"/>
          <c:showPercent val="0"/>
          <c:showBubbleSize val="0"/>
        </c:dLbls>
        <c:gapWidth val="150"/>
        <c:axId val="181584640"/>
        <c:axId val="1815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1584640"/>
        <c:axId val="181586560"/>
      </c:lineChart>
      <c:dateAx>
        <c:axId val="181584640"/>
        <c:scaling>
          <c:orientation val="minMax"/>
        </c:scaling>
        <c:delete val="1"/>
        <c:axPos val="b"/>
        <c:numFmt formatCode="ge" sourceLinked="1"/>
        <c:majorTickMark val="none"/>
        <c:minorTickMark val="none"/>
        <c:tickLblPos val="none"/>
        <c:crossAx val="181586560"/>
        <c:crosses val="autoZero"/>
        <c:auto val="1"/>
        <c:lblOffset val="100"/>
        <c:baseTimeUnit val="years"/>
      </c:dateAx>
      <c:valAx>
        <c:axId val="1815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57.77</c:v>
                </c:pt>
                <c:pt idx="1">
                  <c:v>72.64</c:v>
                </c:pt>
                <c:pt idx="2">
                  <c:v>56.83</c:v>
                </c:pt>
                <c:pt idx="3">
                  <c:v>42.34</c:v>
                </c:pt>
                <c:pt idx="4">
                  <c:v>17.05</c:v>
                </c:pt>
              </c:numCache>
            </c:numRef>
          </c:val>
        </c:ser>
        <c:dLbls>
          <c:showLegendKey val="0"/>
          <c:showVal val="0"/>
          <c:showCatName val="0"/>
          <c:showSerName val="0"/>
          <c:showPercent val="0"/>
          <c:showBubbleSize val="0"/>
        </c:dLbls>
        <c:gapWidth val="150"/>
        <c:axId val="181606656"/>
        <c:axId val="181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1606656"/>
        <c:axId val="181621120"/>
      </c:lineChart>
      <c:dateAx>
        <c:axId val="181606656"/>
        <c:scaling>
          <c:orientation val="minMax"/>
        </c:scaling>
        <c:delete val="1"/>
        <c:axPos val="b"/>
        <c:numFmt formatCode="ge" sourceLinked="1"/>
        <c:majorTickMark val="none"/>
        <c:minorTickMark val="none"/>
        <c:tickLblPos val="none"/>
        <c:crossAx val="181621120"/>
        <c:crosses val="autoZero"/>
        <c:auto val="1"/>
        <c:lblOffset val="100"/>
        <c:baseTimeUnit val="years"/>
      </c:dateAx>
      <c:valAx>
        <c:axId val="18162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648.28</c:v>
                </c:pt>
                <c:pt idx="1">
                  <c:v>967.58</c:v>
                </c:pt>
                <c:pt idx="2">
                  <c:v>1229.49</c:v>
                </c:pt>
                <c:pt idx="3">
                  <c:v>1431.05</c:v>
                </c:pt>
                <c:pt idx="4">
                  <c:v>148.1</c:v>
                </c:pt>
              </c:numCache>
            </c:numRef>
          </c:val>
        </c:ser>
        <c:dLbls>
          <c:showLegendKey val="0"/>
          <c:showVal val="0"/>
          <c:showCatName val="0"/>
          <c:showSerName val="0"/>
          <c:showPercent val="0"/>
          <c:showBubbleSize val="0"/>
        </c:dLbls>
        <c:gapWidth val="150"/>
        <c:axId val="181670272"/>
        <c:axId val="1816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1670272"/>
        <c:axId val="181672192"/>
      </c:lineChart>
      <c:dateAx>
        <c:axId val="181670272"/>
        <c:scaling>
          <c:orientation val="minMax"/>
        </c:scaling>
        <c:delete val="1"/>
        <c:axPos val="b"/>
        <c:numFmt formatCode="ge" sourceLinked="1"/>
        <c:majorTickMark val="none"/>
        <c:minorTickMark val="none"/>
        <c:tickLblPos val="none"/>
        <c:crossAx val="181672192"/>
        <c:crosses val="autoZero"/>
        <c:auto val="1"/>
        <c:lblOffset val="100"/>
        <c:baseTimeUnit val="years"/>
      </c:dateAx>
      <c:valAx>
        <c:axId val="18167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323.51</c:v>
                </c:pt>
                <c:pt idx="1">
                  <c:v>353.43</c:v>
                </c:pt>
                <c:pt idx="2">
                  <c:v>377.62</c:v>
                </c:pt>
                <c:pt idx="3">
                  <c:v>376.09</c:v>
                </c:pt>
                <c:pt idx="4">
                  <c:v>400.76</c:v>
                </c:pt>
              </c:numCache>
            </c:numRef>
          </c:val>
        </c:ser>
        <c:dLbls>
          <c:showLegendKey val="0"/>
          <c:showVal val="0"/>
          <c:showCatName val="0"/>
          <c:showSerName val="0"/>
          <c:showPercent val="0"/>
          <c:showBubbleSize val="0"/>
        </c:dLbls>
        <c:gapWidth val="150"/>
        <c:axId val="181694464"/>
        <c:axId val="1816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1694464"/>
        <c:axId val="181696384"/>
      </c:lineChart>
      <c:dateAx>
        <c:axId val="181694464"/>
        <c:scaling>
          <c:orientation val="minMax"/>
        </c:scaling>
        <c:delete val="1"/>
        <c:axPos val="b"/>
        <c:numFmt formatCode="ge" sourceLinked="1"/>
        <c:majorTickMark val="none"/>
        <c:minorTickMark val="none"/>
        <c:tickLblPos val="none"/>
        <c:crossAx val="181696384"/>
        <c:crosses val="autoZero"/>
        <c:auto val="1"/>
        <c:lblOffset val="100"/>
        <c:baseTimeUnit val="years"/>
      </c:dateAx>
      <c:valAx>
        <c:axId val="18169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93.18</c:v>
                </c:pt>
                <c:pt idx="1">
                  <c:v>89</c:v>
                </c:pt>
                <c:pt idx="2">
                  <c:v>118.07</c:v>
                </c:pt>
                <c:pt idx="3">
                  <c:v>116.37</c:v>
                </c:pt>
                <c:pt idx="4">
                  <c:v>130.63</c:v>
                </c:pt>
              </c:numCache>
            </c:numRef>
          </c:val>
        </c:ser>
        <c:dLbls>
          <c:showLegendKey val="0"/>
          <c:showVal val="0"/>
          <c:showCatName val="0"/>
          <c:showSerName val="0"/>
          <c:showPercent val="0"/>
          <c:showBubbleSize val="0"/>
        </c:dLbls>
        <c:gapWidth val="150"/>
        <c:axId val="183381376"/>
        <c:axId val="1833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3381376"/>
        <c:axId val="183387648"/>
      </c:lineChart>
      <c:dateAx>
        <c:axId val="183381376"/>
        <c:scaling>
          <c:orientation val="minMax"/>
        </c:scaling>
        <c:delete val="1"/>
        <c:axPos val="b"/>
        <c:numFmt formatCode="ge" sourceLinked="1"/>
        <c:majorTickMark val="none"/>
        <c:minorTickMark val="none"/>
        <c:tickLblPos val="none"/>
        <c:crossAx val="183387648"/>
        <c:crosses val="autoZero"/>
        <c:auto val="1"/>
        <c:lblOffset val="100"/>
        <c:baseTimeUnit val="years"/>
      </c:dateAx>
      <c:valAx>
        <c:axId val="1833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111.6</c:v>
                </c:pt>
                <c:pt idx="1">
                  <c:v>111.24</c:v>
                </c:pt>
                <c:pt idx="2">
                  <c:v>83.85</c:v>
                </c:pt>
                <c:pt idx="3">
                  <c:v>85.07</c:v>
                </c:pt>
                <c:pt idx="4">
                  <c:v>75.790000000000006</c:v>
                </c:pt>
              </c:numCache>
            </c:numRef>
          </c:val>
        </c:ser>
        <c:dLbls>
          <c:showLegendKey val="0"/>
          <c:showVal val="0"/>
          <c:showCatName val="0"/>
          <c:showSerName val="0"/>
          <c:showPercent val="0"/>
          <c:showBubbleSize val="0"/>
        </c:dLbls>
        <c:gapWidth val="150"/>
        <c:axId val="183409280"/>
        <c:axId val="1834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3409280"/>
        <c:axId val="183415552"/>
      </c:lineChart>
      <c:dateAx>
        <c:axId val="183409280"/>
        <c:scaling>
          <c:orientation val="minMax"/>
        </c:scaling>
        <c:delete val="1"/>
        <c:axPos val="b"/>
        <c:numFmt formatCode="ge" sourceLinked="1"/>
        <c:majorTickMark val="none"/>
        <c:minorTickMark val="none"/>
        <c:tickLblPos val="none"/>
        <c:crossAx val="183415552"/>
        <c:crosses val="autoZero"/>
        <c:auto val="1"/>
        <c:lblOffset val="100"/>
        <c:baseTimeUnit val="years"/>
      </c:dateAx>
      <c:valAx>
        <c:axId val="183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1159763</v>
      </c>
      <c r="AJ8" s="56"/>
      <c r="AK8" s="56"/>
      <c r="AL8" s="56"/>
      <c r="AM8" s="56"/>
      <c r="AN8" s="56"/>
      <c r="AO8" s="56"/>
      <c r="AP8" s="57"/>
      <c r="AQ8" s="47">
        <f>データ!R6</f>
        <v>4186.1499999999996</v>
      </c>
      <c r="AR8" s="47"/>
      <c r="AS8" s="47"/>
      <c r="AT8" s="47"/>
      <c r="AU8" s="47"/>
      <c r="AV8" s="47"/>
      <c r="AW8" s="47"/>
      <c r="AX8" s="47"/>
      <c r="AY8" s="47">
        <f>データ!S6</f>
        <v>277.05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38.58</v>
      </c>
      <c r="K10" s="47"/>
      <c r="L10" s="47"/>
      <c r="M10" s="47"/>
      <c r="N10" s="47"/>
      <c r="O10" s="47"/>
      <c r="P10" s="47"/>
      <c r="Q10" s="47"/>
      <c r="R10" s="47">
        <f>データ!O6</f>
        <v>99.06</v>
      </c>
      <c r="S10" s="47"/>
      <c r="T10" s="47"/>
      <c r="U10" s="47"/>
      <c r="V10" s="47"/>
      <c r="W10" s="47"/>
      <c r="X10" s="47"/>
      <c r="Y10" s="47"/>
      <c r="Z10" s="78">
        <f>データ!P6</f>
        <v>0</v>
      </c>
      <c r="AA10" s="78"/>
      <c r="AB10" s="78"/>
      <c r="AC10" s="78"/>
      <c r="AD10" s="78"/>
      <c r="AE10" s="78"/>
      <c r="AF10" s="78"/>
      <c r="AG10" s="78"/>
      <c r="AH10" s="2"/>
      <c r="AI10" s="78">
        <f>データ!T6</f>
        <v>999019</v>
      </c>
      <c r="AJ10" s="78"/>
      <c r="AK10" s="78"/>
      <c r="AL10" s="78"/>
      <c r="AM10" s="78"/>
      <c r="AN10" s="78"/>
      <c r="AO10" s="78"/>
      <c r="AP10" s="78"/>
      <c r="AQ10" s="47">
        <f>データ!U6</f>
        <v>818.01</v>
      </c>
      <c r="AR10" s="47"/>
      <c r="AS10" s="47"/>
      <c r="AT10" s="47"/>
      <c r="AU10" s="47"/>
      <c r="AV10" s="47"/>
      <c r="AW10" s="47"/>
      <c r="AX10" s="47"/>
      <c r="AY10" s="47">
        <f>データ!V6</f>
        <v>1221.28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170003</v>
      </c>
      <c r="D6" s="31">
        <f t="shared" si="3"/>
        <v>46</v>
      </c>
      <c r="E6" s="31">
        <f t="shared" si="3"/>
        <v>1</v>
      </c>
      <c r="F6" s="31">
        <f t="shared" si="3"/>
        <v>0</v>
      </c>
      <c r="G6" s="31">
        <f t="shared" si="3"/>
        <v>2</v>
      </c>
      <c r="H6" s="31" t="str">
        <f t="shared" si="3"/>
        <v>石川県</v>
      </c>
      <c r="I6" s="31" t="str">
        <f t="shared" si="3"/>
        <v>法適用</v>
      </c>
      <c r="J6" s="31" t="str">
        <f t="shared" si="3"/>
        <v>水道事業</v>
      </c>
      <c r="K6" s="31" t="str">
        <f t="shared" si="3"/>
        <v>用水供給事業</v>
      </c>
      <c r="L6" s="31" t="str">
        <f t="shared" si="3"/>
        <v>B</v>
      </c>
      <c r="M6" s="32" t="str">
        <f t="shared" si="3"/>
        <v>-</v>
      </c>
      <c r="N6" s="32">
        <f t="shared" si="3"/>
        <v>38.58</v>
      </c>
      <c r="O6" s="32">
        <f t="shared" si="3"/>
        <v>99.06</v>
      </c>
      <c r="P6" s="32">
        <f t="shared" si="3"/>
        <v>0</v>
      </c>
      <c r="Q6" s="32">
        <f t="shared" si="3"/>
        <v>1159763</v>
      </c>
      <c r="R6" s="32">
        <f t="shared" si="3"/>
        <v>4186.1499999999996</v>
      </c>
      <c r="S6" s="32">
        <f t="shared" si="3"/>
        <v>277.05</v>
      </c>
      <c r="T6" s="32">
        <f t="shared" si="3"/>
        <v>999019</v>
      </c>
      <c r="U6" s="32">
        <f t="shared" si="3"/>
        <v>818.01</v>
      </c>
      <c r="V6" s="32">
        <f t="shared" si="3"/>
        <v>1221.28</v>
      </c>
      <c r="W6" s="33">
        <f>IF(W7="",NA(),W7)</f>
        <v>93.59</v>
      </c>
      <c r="X6" s="33">
        <f t="shared" ref="X6:AF6" si="4">IF(X7="",NA(),X7)</f>
        <v>89.43</v>
      </c>
      <c r="Y6" s="33">
        <f t="shared" si="4"/>
        <v>118.55</v>
      </c>
      <c r="Z6" s="33">
        <f t="shared" si="4"/>
        <v>116.75</v>
      </c>
      <c r="AA6" s="33">
        <f t="shared" si="4"/>
        <v>128.24</v>
      </c>
      <c r="AB6" s="33">
        <f t="shared" si="4"/>
        <v>112.1</v>
      </c>
      <c r="AC6" s="33">
        <f t="shared" si="4"/>
        <v>111.78</v>
      </c>
      <c r="AD6" s="33">
        <f t="shared" si="4"/>
        <v>113.16</v>
      </c>
      <c r="AE6" s="33">
        <f t="shared" si="4"/>
        <v>113.88</v>
      </c>
      <c r="AF6" s="33">
        <f t="shared" si="4"/>
        <v>113.47</v>
      </c>
      <c r="AG6" s="32" t="str">
        <f>IF(AG7="","",IF(AG7="-","【-】","【"&amp;SUBSTITUTE(TEXT(AG7,"#,##0.00"),"-","△")&amp;"】"))</f>
        <v>【113.47】</v>
      </c>
      <c r="AH6" s="33">
        <f>IF(AH7="",NA(),AH7)</f>
        <v>57.77</v>
      </c>
      <c r="AI6" s="33">
        <f t="shared" ref="AI6:AQ6" si="5">IF(AI7="",NA(),AI7)</f>
        <v>72.64</v>
      </c>
      <c r="AJ6" s="33">
        <f t="shared" si="5"/>
        <v>56.83</v>
      </c>
      <c r="AK6" s="33">
        <f t="shared" si="5"/>
        <v>42.34</v>
      </c>
      <c r="AL6" s="33">
        <f t="shared" si="5"/>
        <v>17.05</v>
      </c>
      <c r="AM6" s="33">
        <f t="shared" si="5"/>
        <v>25.58</v>
      </c>
      <c r="AN6" s="33">
        <f t="shared" si="5"/>
        <v>25.8</v>
      </c>
      <c r="AO6" s="33">
        <f t="shared" si="5"/>
        <v>23.57</v>
      </c>
      <c r="AP6" s="33">
        <f t="shared" si="5"/>
        <v>21.34</v>
      </c>
      <c r="AQ6" s="33">
        <f t="shared" si="5"/>
        <v>16.89</v>
      </c>
      <c r="AR6" s="32" t="str">
        <f>IF(AR7="","",IF(AR7="-","【-】","【"&amp;SUBSTITUTE(TEXT(AR7,"#,##0.00"),"-","△")&amp;"】"))</f>
        <v>【16.89】</v>
      </c>
      <c r="AS6" s="33">
        <f>IF(AS7="",NA(),AS7)</f>
        <v>648.28</v>
      </c>
      <c r="AT6" s="33">
        <f t="shared" ref="AT6:BB6" si="6">IF(AT7="",NA(),AT7)</f>
        <v>967.58</v>
      </c>
      <c r="AU6" s="33">
        <f t="shared" si="6"/>
        <v>1229.49</v>
      </c>
      <c r="AV6" s="33">
        <f t="shared" si="6"/>
        <v>1431.05</v>
      </c>
      <c r="AW6" s="33">
        <f t="shared" si="6"/>
        <v>148.1</v>
      </c>
      <c r="AX6" s="33">
        <f t="shared" si="6"/>
        <v>669.4</v>
      </c>
      <c r="AY6" s="33">
        <f t="shared" si="6"/>
        <v>720.62</v>
      </c>
      <c r="AZ6" s="33">
        <f t="shared" si="6"/>
        <v>654.97</v>
      </c>
      <c r="BA6" s="33">
        <f t="shared" si="6"/>
        <v>634.53</v>
      </c>
      <c r="BB6" s="33">
        <f t="shared" si="6"/>
        <v>200.22</v>
      </c>
      <c r="BC6" s="32" t="str">
        <f>IF(BC7="","",IF(BC7="-","【-】","【"&amp;SUBSTITUTE(TEXT(BC7,"#,##0.00"),"-","△")&amp;"】"))</f>
        <v>【200.22】</v>
      </c>
      <c r="BD6" s="33">
        <f>IF(BD7="",NA(),BD7)</f>
        <v>323.51</v>
      </c>
      <c r="BE6" s="33">
        <f t="shared" ref="BE6:BM6" si="7">IF(BE7="",NA(),BE7)</f>
        <v>353.43</v>
      </c>
      <c r="BF6" s="33">
        <f t="shared" si="7"/>
        <v>377.62</v>
      </c>
      <c r="BG6" s="33">
        <f t="shared" si="7"/>
        <v>376.09</v>
      </c>
      <c r="BH6" s="33">
        <f t="shared" si="7"/>
        <v>400.76</v>
      </c>
      <c r="BI6" s="33">
        <f t="shared" si="7"/>
        <v>446.65</v>
      </c>
      <c r="BJ6" s="33">
        <f t="shared" si="7"/>
        <v>415.99</v>
      </c>
      <c r="BK6" s="33">
        <f t="shared" si="7"/>
        <v>383.75</v>
      </c>
      <c r="BL6" s="33">
        <f t="shared" si="7"/>
        <v>368.94</v>
      </c>
      <c r="BM6" s="33">
        <f t="shared" si="7"/>
        <v>351.06</v>
      </c>
      <c r="BN6" s="32" t="str">
        <f>IF(BN7="","",IF(BN7="-","【-】","【"&amp;SUBSTITUTE(TEXT(BN7,"#,##0.00"),"-","△")&amp;"】"))</f>
        <v>【351.06】</v>
      </c>
      <c r="BO6" s="33">
        <f>IF(BO7="",NA(),BO7)</f>
        <v>93.18</v>
      </c>
      <c r="BP6" s="33">
        <f t="shared" ref="BP6:BX6" si="8">IF(BP7="",NA(),BP7)</f>
        <v>89</v>
      </c>
      <c r="BQ6" s="33">
        <f t="shared" si="8"/>
        <v>118.07</v>
      </c>
      <c r="BR6" s="33">
        <f t="shared" si="8"/>
        <v>116.37</v>
      </c>
      <c r="BS6" s="33">
        <f t="shared" si="8"/>
        <v>130.63</v>
      </c>
      <c r="BT6" s="33">
        <f t="shared" si="8"/>
        <v>108.75</v>
      </c>
      <c r="BU6" s="33">
        <f t="shared" si="8"/>
        <v>108.61</v>
      </c>
      <c r="BV6" s="33">
        <f t="shared" si="8"/>
        <v>110.39</v>
      </c>
      <c r="BW6" s="33">
        <f t="shared" si="8"/>
        <v>111.12</v>
      </c>
      <c r="BX6" s="33">
        <f t="shared" si="8"/>
        <v>112.92</v>
      </c>
      <c r="BY6" s="32" t="str">
        <f>IF(BY7="","",IF(BY7="-","【-】","【"&amp;SUBSTITUTE(TEXT(BY7,"#,##0.00"),"-","△")&amp;"】"))</f>
        <v>【112.92】</v>
      </c>
      <c r="BZ6" s="33">
        <f>IF(BZ7="",NA(),BZ7)</f>
        <v>111.6</v>
      </c>
      <c r="CA6" s="33">
        <f t="shared" ref="CA6:CI6" si="9">IF(CA7="",NA(),CA7)</f>
        <v>111.24</v>
      </c>
      <c r="CB6" s="33">
        <f t="shared" si="9"/>
        <v>83.85</v>
      </c>
      <c r="CC6" s="33">
        <f t="shared" si="9"/>
        <v>85.07</v>
      </c>
      <c r="CD6" s="33">
        <f t="shared" si="9"/>
        <v>75.790000000000006</v>
      </c>
      <c r="CE6" s="33">
        <f t="shared" si="9"/>
        <v>80.38</v>
      </c>
      <c r="CF6" s="33">
        <f t="shared" si="9"/>
        <v>78.760000000000005</v>
      </c>
      <c r="CG6" s="33">
        <f t="shared" si="9"/>
        <v>76.81</v>
      </c>
      <c r="CH6" s="33">
        <f t="shared" si="9"/>
        <v>75.75</v>
      </c>
      <c r="CI6" s="33">
        <f t="shared" si="9"/>
        <v>75.3</v>
      </c>
      <c r="CJ6" s="32" t="str">
        <f>IF(CJ7="","",IF(CJ7="-","【-】","【"&amp;SUBSTITUTE(TEXT(CJ7,"#,##0.00"),"-","△")&amp;"】"))</f>
        <v>【75.30】</v>
      </c>
      <c r="CK6" s="33">
        <f>IF(CK7="",NA(),CK7)</f>
        <v>70.97</v>
      </c>
      <c r="CL6" s="33">
        <f t="shared" ref="CL6:CT6" si="10">IF(CL7="",NA(),CL7)</f>
        <v>70.73</v>
      </c>
      <c r="CM6" s="33">
        <f t="shared" si="10"/>
        <v>70.88</v>
      </c>
      <c r="CN6" s="33">
        <f t="shared" si="10"/>
        <v>70.86</v>
      </c>
      <c r="CO6" s="33">
        <f t="shared" si="10"/>
        <v>70.81</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99.67</v>
      </c>
      <c r="CW6" s="33">
        <f t="shared" ref="CW6:DE6" si="11">IF(CW7="",NA(),CW7)</f>
        <v>99.67</v>
      </c>
      <c r="CX6" s="33">
        <f t="shared" si="11"/>
        <v>99.67</v>
      </c>
      <c r="CY6" s="33">
        <f t="shared" si="11"/>
        <v>99.67</v>
      </c>
      <c r="CZ6" s="33">
        <f t="shared" si="11"/>
        <v>99.66</v>
      </c>
      <c r="DA6" s="33">
        <f t="shared" si="11"/>
        <v>99.88</v>
      </c>
      <c r="DB6" s="33">
        <f t="shared" si="11"/>
        <v>99.96</v>
      </c>
      <c r="DC6" s="33">
        <f t="shared" si="11"/>
        <v>99.93</v>
      </c>
      <c r="DD6" s="33">
        <f t="shared" si="11"/>
        <v>100.12</v>
      </c>
      <c r="DE6" s="33">
        <f t="shared" si="11"/>
        <v>100.12</v>
      </c>
      <c r="DF6" s="32" t="str">
        <f>IF(DF7="","",IF(DF7="-","【-】","【"&amp;SUBSTITUTE(TEXT(DF7,"#,##0.00"),"-","△")&amp;"】"))</f>
        <v>【100.12】</v>
      </c>
      <c r="DG6" s="33">
        <f>IF(DG7="",NA(),DG7)</f>
        <v>58.95</v>
      </c>
      <c r="DH6" s="33">
        <f t="shared" ref="DH6:DP6" si="12">IF(DH7="",NA(),DH7)</f>
        <v>61.72</v>
      </c>
      <c r="DI6" s="33">
        <f t="shared" si="12"/>
        <v>62.05</v>
      </c>
      <c r="DJ6" s="33">
        <f t="shared" si="12"/>
        <v>62.38</v>
      </c>
      <c r="DK6" s="33">
        <f t="shared" si="12"/>
        <v>71.540000000000006</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3">
        <f t="shared" si="13"/>
        <v>2.0299999999999998</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170003</v>
      </c>
      <c r="D7" s="35">
        <v>46</v>
      </c>
      <c r="E7" s="35">
        <v>1</v>
      </c>
      <c r="F7" s="35">
        <v>0</v>
      </c>
      <c r="G7" s="35">
        <v>2</v>
      </c>
      <c r="H7" s="35" t="s">
        <v>93</v>
      </c>
      <c r="I7" s="35" t="s">
        <v>94</v>
      </c>
      <c r="J7" s="35" t="s">
        <v>95</v>
      </c>
      <c r="K7" s="35" t="s">
        <v>96</v>
      </c>
      <c r="L7" s="35" t="s">
        <v>97</v>
      </c>
      <c r="M7" s="36" t="s">
        <v>98</v>
      </c>
      <c r="N7" s="36">
        <v>38.58</v>
      </c>
      <c r="O7" s="36">
        <v>99.06</v>
      </c>
      <c r="P7" s="36">
        <v>0</v>
      </c>
      <c r="Q7" s="36">
        <v>1159763</v>
      </c>
      <c r="R7" s="36">
        <v>4186.1499999999996</v>
      </c>
      <c r="S7" s="36">
        <v>277.05</v>
      </c>
      <c r="T7" s="36">
        <v>999019</v>
      </c>
      <c r="U7" s="36">
        <v>818.01</v>
      </c>
      <c r="V7" s="36">
        <v>1221.28</v>
      </c>
      <c r="W7" s="36">
        <v>93.59</v>
      </c>
      <c r="X7" s="36">
        <v>89.43</v>
      </c>
      <c r="Y7" s="36">
        <v>118.55</v>
      </c>
      <c r="Z7" s="36">
        <v>116.75</v>
      </c>
      <c r="AA7" s="36">
        <v>128.24</v>
      </c>
      <c r="AB7" s="36">
        <v>112.1</v>
      </c>
      <c r="AC7" s="36">
        <v>111.78</v>
      </c>
      <c r="AD7" s="36">
        <v>113.16</v>
      </c>
      <c r="AE7" s="36">
        <v>113.88</v>
      </c>
      <c r="AF7" s="36">
        <v>113.47</v>
      </c>
      <c r="AG7" s="36">
        <v>113.47</v>
      </c>
      <c r="AH7" s="36">
        <v>57.77</v>
      </c>
      <c r="AI7" s="36">
        <v>72.64</v>
      </c>
      <c r="AJ7" s="36">
        <v>56.83</v>
      </c>
      <c r="AK7" s="36">
        <v>42.34</v>
      </c>
      <c r="AL7" s="36">
        <v>17.05</v>
      </c>
      <c r="AM7" s="36">
        <v>25.58</v>
      </c>
      <c r="AN7" s="36">
        <v>25.8</v>
      </c>
      <c r="AO7" s="36">
        <v>23.57</v>
      </c>
      <c r="AP7" s="36">
        <v>21.34</v>
      </c>
      <c r="AQ7" s="36">
        <v>16.89</v>
      </c>
      <c r="AR7" s="36">
        <v>16.89</v>
      </c>
      <c r="AS7" s="36">
        <v>648.28</v>
      </c>
      <c r="AT7" s="36">
        <v>967.58</v>
      </c>
      <c r="AU7" s="36">
        <v>1229.49</v>
      </c>
      <c r="AV7" s="36">
        <v>1431.05</v>
      </c>
      <c r="AW7" s="36">
        <v>148.1</v>
      </c>
      <c r="AX7" s="36">
        <v>669.4</v>
      </c>
      <c r="AY7" s="36">
        <v>720.62</v>
      </c>
      <c r="AZ7" s="36">
        <v>654.97</v>
      </c>
      <c r="BA7" s="36">
        <v>634.53</v>
      </c>
      <c r="BB7" s="36">
        <v>200.22</v>
      </c>
      <c r="BC7" s="36">
        <v>200.22</v>
      </c>
      <c r="BD7" s="36">
        <v>323.51</v>
      </c>
      <c r="BE7" s="36">
        <v>353.43</v>
      </c>
      <c r="BF7" s="36">
        <v>377.62</v>
      </c>
      <c r="BG7" s="36">
        <v>376.09</v>
      </c>
      <c r="BH7" s="36">
        <v>400.76</v>
      </c>
      <c r="BI7" s="36">
        <v>446.65</v>
      </c>
      <c r="BJ7" s="36">
        <v>415.99</v>
      </c>
      <c r="BK7" s="36">
        <v>383.75</v>
      </c>
      <c r="BL7" s="36">
        <v>368.94</v>
      </c>
      <c r="BM7" s="36">
        <v>351.06</v>
      </c>
      <c r="BN7" s="36">
        <v>351.06</v>
      </c>
      <c r="BO7" s="36">
        <v>93.18</v>
      </c>
      <c r="BP7" s="36">
        <v>89</v>
      </c>
      <c r="BQ7" s="36">
        <v>118.07</v>
      </c>
      <c r="BR7" s="36">
        <v>116.37</v>
      </c>
      <c r="BS7" s="36">
        <v>130.63</v>
      </c>
      <c r="BT7" s="36">
        <v>108.75</v>
      </c>
      <c r="BU7" s="36">
        <v>108.61</v>
      </c>
      <c r="BV7" s="36">
        <v>110.39</v>
      </c>
      <c r="BW7" s="36">
        <v>111.12</v>
      </c>
      <c r="BX7" s="36">
        <v>112.92</v>
      </c>
      <c r="BY7" s="36">
        <v>112.92</v>
      </c>
      <c r="BZ7" s="36">
        <v>111.6</v>
      </c>
      <c r="CA7" s="36">
        <v>111.24</v>
      </c>
      <c r="CB7" s="36">
        <v>83.85</v>
      </c>
      <c r="CC7" s="36">
        <v>85.07</v>
      </c>
      <c r="CD7" s="36">
        <v>75.790000000000006</v>
      </c>
      <c r="CE7" s="36">
        <v>80.38</v>
      </c>
      <c r="CF7" s="36">
        <v>78.760000000000005</v>
      </c>
      <c r="CG7" s="36">
        <v>76.81</v>
      </c>
      <c r="CH7" s="36">
        <v>75.75</v>
      </c>
      <c r="CI7" s="36">
        <v>75.3</v>
      </c>
      <c r="CJ7" s="36">
        <v>75.3</v>
      </c>
      <c r="CK7" s="36">
        <v>70.97</v>
      </c>
      <c r="CL7" s="36">
        <v>70.73</v>
      </c>
      <c r="CM7" s="36">
        <v>70.88</v>
      </c>
      <c r="CN7" s="36">
        <v>70.86</v>
      </c>
      <c r="CO7" s="36">
        <v>70.81</v>
      </c>
      <c r="CP7" s="36">
        <v>64.150000000000006</v>
      </c>
      <c r="CQ7" s="36">
        <v>63.73</v>
      </c>
      <c r="CR7" s="36">
        <v>64.55</v>
      </c>
      <c r="CS7" s="36">
        <v>64.12</v>
      </c>
      <c r="CT7" s="36">
        <v>62.69</v>
      </c>
      <c r="CU7" s="36">
        <v>62.69</v>
      </c>
      <c r="CV7" s="36">
        <v>99.67</v>
      </c>
      <c r="CW7" s="36">
        <v>99.67</v>
      </c>
      <c r="CX7" s="36">
        <v>99.67</v>
      </c>
      <c r="CY7" s="36">
        <v>99.67</v>
      </c>
      <c r="CZ7" s="36">
        <v>99.66</v>
      </c>
      <c r="DA7" s="36">
        <v>99.88</v>
      </c>
      <c r="DB7" s="36">
        <v>99.96</v>
      </c>
      <c r="DC7" s="36">
        <v>99.93</v>
      </c>
      <c r="DD7" s="36">
        <v>100.12</v>
      </c>
      <c r="DE7" s="36">
        <v>100.12</v>
      </c>
      <c r="DF7" s="36">
        <v>100.12</v>
      </c>
      <c r="DG7" s="36">
        <v>58.95</v>
      </c>
      <c r="DH7" s="36">
        <v>61.72</v>
      </c>
      <c r="DI7" s="36">
        <v>62.05</v>
      </c>
      <c r="DJ7" s="36">
        <v>62.38</v>
      </c>
      <c r="DK7" s="36">
        <v>71.540000000000006</v>
      </c>
      <c r="DL7" s="36">
        <v>36.57</v>
      </c>
      <c r="DM7" s="36">
        <v>37.549999999999997</v>
      </c>
      <c r="DN7" s="36">
        <v>38.86</v>
      </c>
      <c r="DO7" s="36">
        <v>39.81</v>
      </c>
      <c r="DP7" s="36">
        <v>51.44</v>
      </c>
      <c r="DQ7" s="36">
        <v>51.44</v>
      </c>
      <c r="DR7" s="36">
        <v>0</v>
      </c>
      <c r="DS7" s="36">
        <v>0</v>
      </c>
      <c r="DT7" s="36">
        <v>0</v>
      </c>
      <c r="DU7" s="36">
        <v>0</v>
      </c>
      <c r="DV7" s="36">
        <v>2.0299999999999998</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2016-02-04T05:32:07Z</cp:lastPrinted>
  <dcterms:created xsi:type="dcterms:W3CDTF">2016-01-18T04:45:44Z</dcterms:created>
  <dcterms:modified xsi:type="dcterms:W3CDTF">2016-02-24T07:34:08Z</dcterms:modified>
  <cp:category/>
</cp:coreProperties>
</file>