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<sst xmlns="http://schemas.openxmlformats.org/spreadsheetml/2006/main" count="217" uniqueCount="107">
  <si>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</si>
  <si>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</si>
  <si>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</si>
  <si>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</si>
  <si>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</si>
  <si>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</si>
  <si>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</si>
  <si>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</si>
  <si>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</si>
  <si>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</si>
  <si>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</si>
  <si>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</si>
  <si>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</si>
  <si>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</si>
  <si>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</si>
  <si>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</si>
  <si>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</si>
  <si>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</si>
  <si>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</si>
  <si>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</si>
  <si>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</si>
  <si>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</si>
  <si>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</si>
  <si>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</si>
  <si>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</si>
  <si>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</si>
  <si>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</si>
  <si>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</si>
  <si>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</si>
  <si>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</si>
  <si>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</si>
  <si>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</si>
  <si>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</si>
  <si>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</si>
  <si>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</si>
  <si>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</si>
  <si>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</si>
  <si>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</si>
  <si>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</si>
  <si>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</si>
  <si>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</si>
  <si>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</si>
  <si>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</si>
  <si>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</si>
  <si>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</si>
  <si>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</si>
  <si>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</si>
  <si>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</si>
  <si>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</si>
  <si>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</si>
  <si>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</si>
  <si>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</si>
  <si>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</si>
  <si>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</si>
  <si>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</si>
  <si>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</si>
  <si>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</si>
  <si>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</si>
  <si>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</si>
  <si>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</si>
  <si>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</si>
  <si>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</si>
  <si>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</si>
  <si>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</si>
  <si>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</si>
  <si>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</si>
  <si>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</si>
  <si>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</si>
  <si>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</si>
  <si>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</si>
  <si>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</si>
  <si>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</si>
  <si>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</si>
  <si>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</si>
  <si>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</si>
  <si>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</si>
  <si>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</si>
  <si>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</si>
  <si>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</si>
  <si>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</si>
  <si>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</si>
  <si>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</si>
  <si>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</si>
  <si>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</si>
  <si>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</si>
  <si>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</si>
  <si>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</si>
  <si>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</si>
  <si>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</si>
  <si>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</si>
  <si>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</si>
  <si>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</si>
  <si>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</si>
  <si>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</si>
  <si>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</si>
  <si>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</si>
  <si>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</si>
  <si>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</si>
  <si>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</si>
  <si>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</si>
  <si>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</si>
  <si>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</si>
  <si>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</si>
  <si>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</si>
  <si>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①有形固定資産減価償却率：平均値を下回るものの、管路等の老朽化が進んでおり、今後大量更新時期を迎えることから、事業費の平準化等を図りながら、計画的な更新を継続していく必要がある。
②管路経年化率・③管路更新率：管路経年化率は、平均値を下回るものの、増加傾向にあり、管路更新率は総じて、平均値程度ではあるが、今後は更新時期を迎える管路の増加が見込まれることから、事業費の平準化などを図りながら、計画的な更新を継続していく必要がある。なお、管路更新率のＨ26年度が他年度との比較で低いのは、大口径の管路の更新の比率が高く、更新延長が短かったため。
※①のＨ26年度数値は、同年度の会計制度の改正による影響を受けている。</t>
    <rPh sb="1" eb="3">
      <t>ユウケイ</t>
    </rPh>
    <rPh sb="3" eb="5">
      <t>コテイ</t>
    </rPh>
    <rPh sb="5" eb="7">
      <t>シサン</t>
    </rPh>
    <rPh sb="7" eb="9">
      <t>ゲンカ</t>
    </rPh>
    <rPh sb="9" eb="12">
      <t>ショウキャクリツ</t>
    </rPh>
    <rPh sb="13" eb="16">
      <t>ヘイキンチ</t>
    </rPh>
    <rPh sb="17" eb="19">
      <t>シタマワ</t>
    </rPh>
    <rPh sb="24" eb="26">
      <t>カンロ</t>
    </rPh>
    <rPh sb="26" eb="27">
      <t>トウ</t>
    </rPh>
    <rPh sb="28" eb="31">
      <t>ロウキュウカ</t>
    </rPh>
    <rPh sb="32" eb="33">
      <t>スス</t>
    </rPh>
    <rPh sb="38" eb="40">
      <t>コンゴ</t>
    </rPh>
    <rPh sb="40" eb="42">
      <t>タイリョウ</t>
    </rPh>
    <rPh sb="42" eb="44">
      <t>コウシン</t>
    </rPh>
    <rPh sb="44" eb="46">
      <t>ジキ</t>
    </rPh>
    <rPh sb="55" eb="57">
      <t>ジギョウ</t>
    </rPh>
    <rPh sb="57" eb="58">
      <t>ヒ</t>
    </rPh>
    <rPh sb="59" eb="62">
      <t>ヘイジュンカ</t>
    </rPh>
    <rPh sb="62" eb="63">
      <t>トウ</t>
    </rPh>
    <rPh sb="64" eb="65">
      <t>ハカ</t>
    </rPh>
    <rPh sb="77" eb="79">
      <t>ケイゾク</t>
    </rPh>
    <rPh sb="83" eb="85">
      <t>ヒツヨウ</t>
    </rPh>
    <rPh sb="91" eb="93">
      <t>カンロ</t>
    </rPh>
    <rPh sb="93" eb="95">
      <t>ケイネン</t>
    </rPh>
    <rPh sb="95" eb="96">
      <t>カ</t>
    </rPh>
    <rPh sb="96" eb="97">
      <t>リツ</t>
    </rPh>
    <rPh sb="99" eb="101">
      <t>カンロ</t>
    </rPh>
    <rPh sb="101" eb="103">
      <t>コウシン</t>
    </rPh>
    <rPh sb="103" eb="104">
      <t>リツ</t>
    </rPh>
    <rPh sb="105" eb="107">
      <t>カンロ</t>
    </rPh>
    <rPh sb="107" eb="109">
      <t>ケイネン</t>
    </rPh>
    <rPh sb="109" eb="110">
      <t>カ</t>
    </rPh>
    <rPh sb="110" eb="111">
      <t>リツ</t>
    </rPh>
    <rPh sb="113" eb="116">
      <t>ヘイキンチ</t>
    </rPh>
    <rPh sb="117" eb="119">
      <t>シタマワ</t>
    </rPh>
    <rPh sb="124" eb="126">
      <t>ゾウカ</t>
    </rPh>
    <rPh sb="126" eb="128">
      <t>ケイコウ</t>
    </rPh>
    <rPh sb="132" eb="134">
      <t>カンロ</t>
    </rPh>
    <rPh sb="134" eb="136">
      <t>コウシン</t>
    </rPh>
    <rPh sb="136" eb="137">
      <t>リツ</t>
    </rPh>
    <rPh sb="138" eb="139">
      <t>ソウ</t>
    </rPh>
    <rPh sb="142" eb="144">
      <t>ヘイキン</t>
    </rPh>
    <rPh sb="144" eb="145">
      <t>チ</t>
    </rPh>
    <rPh sb="145" eb="147">
      <t>テイド</t>
    </rPh>
    <rPh sb="153" eb="155">
      <t>コンゴ</t>
    </rPh>
    <rPh sb="156" eb="158">
      <t>コウシン</t>
    </rPh>
    <rPh sb="158" eb="160">
      <t>ジキ</t>
    </rPh>
    <rPh sb="161" eb="162">
      <t>ムカ</t>
    </rPh>
    <rPh sb="164" eb="166">
      <t>カンロ</t>
    </rPh>
    <rPh sb="167" eb="169">
      <t>ゾウカ</t>
    </rPh>
    <rPh sb="170" eb="172">
      <t>ミコ</t>
    </rPh>
    <rPh sb="180" eb="182">
      <t>ジギョウ</t>
    </rPh>
    <rPh sb="182" eb="183">
      <t>ヒ</t>
    </rPh>
    <rPh sb="184" eb="187">
      <t>ヘイジュンカ</t>
    </rPh>
    <rPh sb="190" eb="191">
      <t>ハカ</t>
    </rPh>
    <rPh sb="196" eb="198">
      <t>ケイカク</t>
    </rPh>
    <rPh sb="198" eb="199">
      <t>テキ</t>
    </rPh>
    <rPh sb="200" eb="202">
      <t>コウシン</t>
    </rPh>
    <rPh sb="203" eb="205">
      <t>ケイゾク</t>
    </rPh>
    <rPh sb="209" eb="211">
      <t>ヒツヨウ</t>
    </rPh>
    <rPh sb="218" eb="220">
      <t>カンロ</t>
    </rPh>
    <rPh sb="220" eb="222">
      <t>コウシン</t>
    </rPh>
    <rPh sb="222" eb="223">
      <t>リツ</t>
    </rPh>
    <rPh sb="227" eb="229">
      <t>ネンド</t>
    </rPh>
    <rPh sb="230" eb="233">
      <t>タネンド</t>
    </rPh>
    <rPh sb="235" eb="237">
      <t>ヒカク</t>
    </rPh>
    <rPh sb="238" eb="239">
      <t>ヒク</t>
    </rPh>
    <rPh sb="243" eb="244">
      <t>ダイ</t>
    </rPh>
    <rPh sb="244" eb="246">
      <t>コウケイ</t>
    </rPh>
    <rPh sb="247" eb="249">
      <t>カンロ</t>
    </rPh>
    <rPh sb="250" eb="252">
      <t>コウシン</t>
    </rPh>
    <rPh sb="253" eb="255">
      <t>ヒリツ</t>
    </rPh>
    <rPh sb="256" eb="257">
      <t>タカ</t>
    </rPh>
    <rPh sb="259" eb="261">
      <t>コウシン</t>
    </rPh>
    <rPh sb="261" eb="263">
      <t>エンチョウ</t>
    </rPh>
    <rPh sb="264" eb="265">
      <t>ミジカ</t>
    </rPh>
    <rPh sb="279" eb="281">
      <t>ネンド</t>
    </rPh>
    <rPh sb="281" eb="283">
      <t>スウチ</t>
    </rPh>
    <rPh sb="285" eb="288">
      <t>ドウネンド</t>
    </rPh>
    <rPh sb="289" eb="291">
      <t>カイケイ</t>
    </rPh>
    <rPh sb="291" eb="293">
      <t>セイド</t>
    </rPh>
    <rPh sb="294" eb="296">
      <t>カイセイ</t>
    </rPh>
    <rPh sb="299" eb="301">
      <t>エイキョウ</t>
    </rPh>
    <rPh sb="302" eb="303">
      <t>ウ</t>
    </rPh>
    <phoneticPr fontId="4"/>
  </si>
  <si>
    <t>①経常収支比率：継続して100％を超えており、経営の健全性は確保されている。
②累積欠損金比率：該当なし
③流動比率：継続して100％を超えており、短期的な債務の支払能力は確保されている。なお、Ｈ25年度は、東日本大震災に伴う高利率の企業債の繰上償還制度を活用したため減少し、Ｈ26年度は、会計制度の改正に伴い、企業債の一部を流動負債に計上したため類似団体と同様に減少している。
④企業債残高対給水収益比率：Ｈ９年度の長野オリンピックの開催に際して集中的に施設整備を行ったため、企業債残高が多くなっているが、逓減に努めている。
⑤料金回収率・⑥給水原価：給水原価は平均値程度かそれ以下となっており、給水に係る費用が給水収益で賄えている割合を示す料金回収率は、継続して100％を超えているため、給水原価と料金収入は適正な水準にあると言える。
⑦施設利用率：平均値程度であるが、近年の給水戸数の増加に伴う配水量の伸びを反映し、上昇している。
⑧有収率：給水区域内に農山村地域が多く、標高差が大きいためポンプ施設や配水池を多く必要とすること、配水管の割合が管路全体の約90％を占めており、漏水箇所の特定に時間を要することなどから平均値を下回っている。
※①、②、③、⑤及び⑥のＨ26年度数値は、同年度の会計制度の改正による影響を受けている。</t>
    <rPh sb="1" eb="3">
      <t>ケイジョウ</t>
    </rPh>
    <rPh sb="3" eb="5">
      <t>シュウシ</t>
    </rPh>
    <rPh sb="5" eb="7">
      <t>ヒリツ</t>
    </rPh>
    <rPh sb="8" eb="10">
      <t>ケイゾク</t>
    </rPh>
    <rPh sb="17" eb="18">
      <t>コ</t>
    </rPh>
    <rPh sb="23" eb="25">
      <t>ケイエイ</t>
    </rPh>
    <rPh sb="26" eb="29">
      <t>ケンゼンセイ</t>
    </rPh>
    <rPh sb="30" eb="32">
      <t>カクホ</t>
    </rPh>
    <rPh sb="40" eb="42">
      <t>ルイセキ</t>
    </rPh>
    <rPh sb="42" eb="45">
      <t>ケッソンキン</t>
    </rPh>
    <rPh sb="45" eb="47">
      <t>ヒリツ</t>
    </rPh>
    <rPh sb="48" eb="50">
      <t>ガイトウ</t>
    </rPh>
    <rPh sb="54" eb="56">
      <t>リュウドウ</t>
    </rPh>
    <rPh sb="56" eb="58">
      <t>ヒリツ</t>
    </rPh>
    <rPh sb="59" eb="61">
      <t>ケイゾク</t>
    </rPh>
    <rPh sb="68" eb="69">
      <t>コ</t>
    </rPh>
    <rPh sb="74" eb="76">
      <t>タンキ</t>
    </rPh>
    <rPh sb="76" eb="77">
      <t>テキ</t>
    </rPh>
    <rPh sb="78" eb="80">
      <t>サイム</t>
    </rPh>
    <rPh sb="81" eb="83">
      <t>シハラ</t>
    </rPh>
    <rPh sb="83" eb="85">
      <t>ノウリョク</t>
    </rPh>
    <rPh sb="86" eb="88">
      <t>カクホ</t>
    </rPh>
    <rPh sb="100" eb="102">
      <t>ネンド</t>
    </rPh>
    <rPh sb="104" eb="107">
      <t>ヒガシニホン</t>
    </rPh>
    <rPh sb="107" eb="110">
      <t>ダイシンサイ</t>
    </rPh>
    <rPh sb="111" eb="112">
      <t>トモナ</t>
    </rPh>
    <rPh sb="113" eb="116">
      <t>コウリリツ</t>
    </rPh>
    <rPh sb="117" eb="119">
      <t>キギョウ</t>
    </rPh>
    <rPh sb="119" eb="120">
      <t>サイ</t>
    </rPh>
    <rPh sb="125" eb="127">
      <t>セイド</t>
    </rPh>
    <rPh sb="128" eb="130">
      <t>カツヨウ</t>
    </rPh>
    <rPh sb="134" eb="136">
      <t>ゲンショウ</t>
    </rPh>
    <rPh sb="141" eb="143">
      <t>ネンド</t>
    </rPh>
    <rPh sb="145" eb="147">
      <t>カイケイ</t>
    </rPh>
    <rPh sb="147" eb="149">
      <t>セイド</t>
    </rPh>
    <rPh sb="150" eb="152">
      <t>カイセイ</t>
    </rPh>
    <rPh sb="153" eb="154">
      <t>トモナ</t>
    </rPh>
    <rPh sb="156" eb="159">
      <t>キギョウサイ</t>
    </rPh>
    <rPh sb="160" eb="162">
      <t>イチブ</t>
    </rPh>
    <rPh sb="163" eb="165">
      <t>リュウドウ</t>
    </rPh>
    <rPh sb="165" eb="167">
      <t>フサイ</t>
    </rPh>
    <rPh sb="168" eb="170">
      <t>ケイジョウ</t>
    </rPh>
    <rPh sb="174" eb="176">
      <t>ルイジ</t>
    </rPh>
    <rPh sb="176" eb="178">
      <t>ダンタイ</t>
    </rPh>
    <rPh sb="179" eb="181">
      <t>ドウヨウ</t>
    </rPh>
    <rPh sb="182" eb="184">
      <t>ゲンショウ</t>
    </rPh>
    <rPh sb="191" eb="194">
      <t>キギョウサイ</t>
    </rPh>
    <rPh sb="194" eb="196">
      <t>ザンダカ</t>
    </rPh>
    <rPh sb="196" eb="197">
      <t>タイ</t>
    </rPh>
    <rPh sb="197" eb="199">
      <t>キュウスイ</t>
    </rPh>
    <rPh sb="199" eb="201">
      <t>シュウエキ</t>
    </rPh>
    <rPh sb="201" eb="203">
      <t>ヒリツ</t>
    </rPh>
    <rPh sb="206" eb="208">
      <t>ネンド</t>
    </rPh>
    <rPh sb="209" eb="211">
      <t>ナガノ</t>
    </rPh>
    <rPh sb="218" eb="220">
      <t>カイサイ</t>
    </rPh>
    <rPh sb="221" eb="222">
      <t>サイ</t>
    </rPh>
    <rPh sb="224" eb="226">
      <t>シュウチュウ</t>
    </rPh>
    <rPh sb="226" eb="227">
      <t>テキ</t>
    </rPh>
    <rPh sb="239" eb="241">
      <t>キギョウ</t>
    </rPh>
    <rPh sb="241" eb="242">
      <t>サイ</t>
    </rPh>
    <rPh sb="242" eb="244">
      <t>ザンダカ</t>
    </rPh>
    <rPh sb="245" eb="246">
      <t>オオ</t>
    </rPh>
    <rPh sb="257" eb="258">
      <t>ツト</t>
    </rPh>
    <rPh sb="265" eb="267">
      <t>リョウキン</t>
    </rPh>
    <rPh sb="267" eb="270">
      <t>カイシュウリツ</t>
    </rPh>
    <rPh sb="272" eb="274">
      <t>キュウスイ</t>
    </rPh>
    <rPh sb="274" eb="276">
      <t>ゲンカ</t>
    </rPh>
    <rPh sb="277" eb="279">
      <t>キュウスイ</t>
    </rPh>
    <rPh sb="279" eb="281">
      <t>ゲンカ</t>
    </rPh>
    <rPh sb="282" eb="285">
      <t>ヘイキンチ</t>
    </rPh>
    <rPh sb="285" eb="287">
      <t>テイド</t>
    </rPh>
    <rPh sb="290" eb="292">
      <t>イカ</t>
    </rPh>
    <rPh sb="299" eb="301">
      <t>キュウスイ</t>
    </rPh>
    <rPh sb="302" eb="303">
      <t>カカ</t>
    </rPh>
    <rPh sb="304" eb="306">
      <t>ヒヨウ</t>
    </rPh>
    <rPh sb="307" eb="309">
      <t>キュウスイ</t>
    </rPh>
    <rPh sb="309" eb="311">
      <t>シュウエキ</t>
    </rPh>
    <rPh sb="312" eb="313">
      <t>マカナ</t>
    </rPh>
    <rPh sb="317" eb="319">
      <t>ワリアイ</t>
    </rPh>
    <rPh sb="320" eb="321">
      <t>シメ</t>
    </rPh>
    <rPh sb="322" eb="324">
      <t>リョウキン</t>
    </rPh>
    <rPh sb="324" eb="326">
      <t>カイシュウ</t>
    </rPh>
    <rPh sb="326" eb="327">
      <t>リツ</t>
    </rPh>
    <rPh sb="329" eb="331">
      <t>ケイゾク</t>
    </rPh>
    <rPh sb="338" eb="339">
      <t>コ</t>
    </rPh>
    <rPh sb="346" eb="348">
      <t>キュウスイ</t>
    </rPh>
    <rPh sb="348" eb="350">
      <t>ゲンカ</t>
    </rPh>
    <rPh sb="351" eb="353">
      <t>リョウキン</t>
    </rPh>
    <rPh sb="353" eb="355">
      <t>シュウニュウ</t>
    </rPh>
    <rPh sb="356" eb="358">
      <t>テキセイ</t>
    </rPh>
    <rPh sb="359" eb="361">
      <t>スイジュン</t>
    </rPh>
    <rPh sb="365" eb="366">
      <t>イ</t>
    </rPh>
    <rPh sb="371" eb="373">
      <t>シセツ</t>
    </rPh>
    <rPh sb="373" eb="376">
      <t>リヨウリツ</t>
    </rPh>
    <rPh sb="377" eb="380">
      <t>ヘイキンチ</t>
    </rPh>
    <rPh sb="380" eb="382">
      <t>テイド</t>
    </rPh>
    <rPh sb="387" eb="389">
      <t>キンネン</t>
    </rPh>
    <rPh sb="390" eb="392">
      <t>キュウスイ</t>
    </rPh>
    <rPh sb="392" eb="394">
      <t>コスウ</t>
    </rPh>
    <rPh sb="395" eb="397">
      <t>ゾウカ</t>
    </rPh>
    <rPh sb="398" eb="399">
      <t>トモナ</t>
    </rPh>
    <rPh sb="400" eb="403">
      <t>ハイスイリョウ</t>
    </rPh>
    <rPh sb="404" eb="405">
      <t>ノ</t>
    </rPh>
    <rPh sb="407" eb="409">
      <t>ハンエイ</t>
    </rPh>
    <rPh sb="411" eb="413">
      <t>ジョウショウ</t>
    </rPh>
    <rPh sb="420" eb="422">
      <t>ユウシュウ</t>
    </rPh>
    <rPh sb="422" eb="423">
      <t>リツ</t>
    </rPh>
    <rPh sb="424" eb="426">
      <t>キュウスイ</t>
    </rPh>
    <rPh sb="426" eb="428">
      <t>クイキ</t>
    </rPh>
    <rPh sb="428" eb="429">
      <t>ナイ</t>
    </rPh>
    <rPh sb="430" eb="433">
      <t>ノウサンソン</t>
    </rPh>
    <rPh sb="433" eb="435">
      <t>チイキ</t>
    </rPh>
    <rPh sb="436" eb="437">
      <t>オオ</t>
    </rPh>
    <rPh sb="439" eb="442">
      <t>ヒョウコウサ</t>
    </rPh>
    <rPh sb="443" eb="444">
      <t>オオ</t>
    </rPh>
    <rPh sb="451" eb="453">
      <t>シセツ</t>
    </rPh>
    <rPh sb="454" eb="457">
      <t>ハイスイチ</t>
    </rPh>
    <rPh sb="458" eb="459">
      <t>オオ</t>
    </rPh>
    <rPh sb="460" eb="462">
      <t>ヒツヨウ</t>
    </rPh>
    <rPh sb="468" eb="471">
      <t>ハイスイカン</t>
    </rPh>
    <rPh sb="472" eb="474">
      <t>ワリアイ</t>
    </rPh>
    <rPh sb="475" eb="477">
      <t>カンロ</t>
    </rPh>
    <rPh sb="477" eb="479">
      <t>ゼンタイ</t>
    </rPh>
    <rPh sb="480" eb="481">
      <t>ヤク</t>
    </rPh>
    <rPh sb="485" eb="486">
      <t>シ</t>
    </rPh>
    <rPh sb="491" eb="493">
      <t>ロウスイ</t>
    </rPh>
    <rPh sb="493" eb="495">
      <t>カショ</t>
    </rPh>
    <rPh sb="496" eb="498">
      <t>トクテイ</t>
    </rPh>
    <rPh sb="499" eb="501">
      <t>ジカン</t>
    </rPh>
    <rPh sb="502" eb="503">
      <t>ヨウ</t>
    </rPh>
    <rPh sb="511" eb="514">
      <t>ヘイキンチ</t>
    </rPh>
    <rPh sb="515" eb="517">
      <t>シタマワ</t>
    </rPh>
    <rPh sb="532" eb="533">
      <t>オヨ</t>
    </rPh>
    <rPh sb="539" eb="541">
      <t>ネンド</t>
    </rPh>
    <rPh sb="541" eb="543">
      <t>スウチ</t>
    </rPh>
    <rPh sb="545" eb="546">
      <t>ドウ</t>
    </rPh>
    <rPh sb="546" eb="548">
      <t>ネンド</t>
    </rPh>
    <rPh sb="559" eb="561">
      <t>エイキョウ</t>
    </rPh>
    <rPh sb="562" eb="563">
      <t>ウ</t>
    </rPh>
    <phoneticPr fontId="4"/>
  </si>
  <si>
    <t>　現状において、経営の健全性及び効率性は確保されている。今後は、Ｈ28年度から37年度を計画期間とする「経営戦略」に基づき、老朽化対策及び施設等の耐震化などを着実に実施していく。
○経常収支比率…現行料金を維持した上で100％以上を維持
○企業債発行額…毎年度の償還額の範囲内とし企業債残高の抑制を図る
○有収率…老朽管の計画的な更新及び音圧監視機器による漏水調査などの実施により向上を図る（H37末：91.0％）
○老朽化管路…国の基準を参考に耐用年数の1.5倍で更新するとともに、合わせて管路の長寿命化対策を実施し、事業費の平準化を図りつつ、計画的に更新し、老朽管残存率0％を維持【H37末：0.0％】
○基幹施設の耐震化率…Ｈ31末：100％
○基幹管路の耐震適合率…Ｈ37末：100％</t>
    <rPh sb="1" eb="3">
      <t>ゲンジョウ</t>
    </rPh>
    <rPh sb="8" eb="10">
      <t>ケイエイ</t>
    </rPh>
    <rPh sb="11" eb="14">
      <t>ケンゼンセイ</t>
    </rPh>
    <rPh sb="14" eb="15">
      <t>オヨ</t>
    </rPh>
    <rPh sb="16" eb="18">
      <t>コウリツ</t>
    </rPh>
    <rPh sb="18" eb="19">
      <t>セイ</t>
    </rPh>
    <rPh sb="20" eb="22">
      <t>カクホ</t>
    </rPh>
    <rPh sb="28" eb="30">
      <t>コンゴ</t>
    </rPh>
    <rPh sb="35" eb="37">
      <t>ネンド</t>
    </rPh>
    <rPh sb="41" eb="43">
      <t>ネンド</t>
    </rPh>
    <rPh sb="44" eb="46">
      <t>ケイカク</t>
    </rPh>
    <rPh sb="46" eb="48">
      <t>キカン</t>
    </rPh>
    <rPh sb="62" eb="65">
      <t>ロウキュウカ</t>
    </rPh>
    <rPh sb="65" eb="67">
      <t>タイサク</t>
    </rPh>
    <rPh sb="67" eb="68">
      <t>オヨ</t>
    </rPh>
    <rPh sb="69" eb="71">
      <t>シセツ</t>
    </rPh>
    <rPh sb="71" eb="72">
      <t>トウ</t>
    </rPh>
    <rPh sb="73" eb="76">
      <t>タイシンカ</t>
    </rPh>
    <rPh sb="79" eb="81">
      <t>チャクジツ</t>
    </rPh>
    <rPh sb="82" eb="84">
      <t>ジッシ</t>
    </rPh>
    <rPh sb="91" eb="93">
      <t>ケイジョウ</t>
    </rPh>
    <rPh sb="93" eb="95">
      <t>シュウシ</t>
    </rPh>
    <rPh sb="95" eb="97">
      <t>ヒリツ</t>
    </rPh>
    <rPh sb="98" eb="100">
      <t>ゲンコウ</t>
    </rPh>
    <rPh sb="100" eb="102">
      <t>リョウキン</t>
    </rPh>
    <rPh sb="103" eb="105">
      <t>イジ</t>
    </rPh>
    <rPh sb="107" eb="108">
      <t>ウエ</t>
    </rPh>
    <rPh sb="113" eb="115">
      <t>イジョウ</t>
    </rPh>
    <rPh sb="116" eb="118">
      <t>イジ</t>
    </rPh>
    <rPh sb="120" eb="123">
      <t>キギョウサイ</t>
    </rPh>
    <rPh sb="123" eb="125">
      <t>ハッコウ</t>
    </rPh>
    <rPh sb="125" eb="126">
      <t>ガク</t>
    </rPh>
    <rPh sb="127" eb="130">
      <t>マイネンド</t>
    </rPh>
    <rPh sb="131" eb="134">
      <t>ショウカンガク</t>
    </rPh>
    <rPh sb="135" eb="137">
      <t>ハンイ</t>
    </rPh>
    <rPh sb="137" eb="138">
      <t>ナイ</t>
    </rPh>
    <rPh sb="140" eb="143">
      <t>キギョウサイ</t>
    </rPh>
    <rPh sb="143" eb="145">
      <t>ザンダカ</t>
    </rPh>
    <rPh sb="146" eb="148">
      <t>ヨクセイ</t>
    </rPh>
    <rPh sb="149" eb="150">
      <t>ハカ</t>
    </rPh>
    <rPh sb="153" eb="155">
      <t>ユウシュウ</t>
    </rPh>
    <rPh sb="155" eb="156">
      <t>リツ</t>
    </rPh>
    <rPh sb="157" eb="159">
      <t>ロウキュウ</t>
    </rPh>
    <rPh sb="159" eb="160">
      <t>カン</t>
    </rPh>
    <rPh sb="161" eb="164">
      <t>ケイカクテキ</t>
    </rPh>
    <rPh sb="165" eb="167">
      <t>コウシン</t>
    </rPh>
    <rPh sb="167" eb="168">
      <t>オヨ</t>
    </rPh>
    <rPh sb="169" eb="171">
      <t>オンアツ</t>
    </rPh>
    <rPh sb="171" eb="173">
      <t>カンシ</t>
    </rPh>
    <rPh sb="173" eb="175">
      <t>キキ</t>
    </rPh>
    <rPh sb="178" eb="180">
      <t>ロウスイ</t>
    </rPh>
    <rPh sb="180" eb="182">
      <t>チョウサ</t>
    </rPh>
    <rPh sb="185" eb="187">
      <t>ジッシ</t>
    </rPh>
    <rPh sb="190" eb="192">
      <t>コウジョウ</t>
    </rPh>
    <rPh sb="193" eb="194">
      <t>ハカ</t>
    </rPh>
    <rPh sb="199" eb="200">
      <t>マツ</t>
    </rPh>
    <rPh sb="209" eb="212">
      <t>ロウキュウカ</t>
    </rPh>
    <rPh sb="212" eb="214">
      <t>カンロ</t>
    </rPh>
    <rPh sb="242" eb="243">
      <t>ア</t>
    </rPh>
    <rPh sb="290" eb="292">
      <t>イジ</t>
    </rPh>
    <rPh sb="296" eb="297">
      <t>マツ</t>
    </rPh>
    <rPh sb="305" eb="307">
      <t>キカン</t>
    </rPh>
    <rPh sb="307" eb="309">
      <t>シセツ</t>
    </rPh>
    <rPh sb="310" eb="313">
      <t>タイシンカ</t>
    </rPh>
    <rPh sb="313" eb="314">
      <t>リツ</t>
    </rPh>
    <rPh sb="318" eb="319">
      <t>マツ</t>
    </rPh>
    <rPh sb="326" eb="328">
      <t>キカン</t>
    </rPh>
    <rPh sb="328" eb="330">
      <t>カンロ</t>
    </rPh>
    <rPh sb="331" eb="333">
      <t>タイシン</t>
    </rPh>
    <rPh sb="333" eb="335">
      <t>テキゴウ</t>
    </rPh>
    <rPh sb="335" eb="336">
      <t>リツ</t>
    </rPh>
    <rPh sb="340" eb="341">
      <t>マツ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</si>
</sst>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0.85</c:v>
                </c:pt>
                <c:pt idx="1">
                  <c:v>0.86</c:v>
                </c:pt>
                <c:pt idx="2">
                  <c:v>0.99</c:v>
                </c:pt>
                <c:pt idx="3">
                  <c:v>0.92</c:v>
                </c:pt>
                <c:pt idx="4">
                  <c:v>0.59</c:v>
                </c:pt>
              </c:numCache>
            </c:numRef>
          </c:val>
        </c:ser>
        <c:dLbls>
          <c:showLegendKey val="0"/>
          <c:showVal val="0"/>
          <c:showCatName val="0"/>
          <c:showSerName val="0"/>
          <c:showPercent val="0"/>
          <c:showBubbleSize val="0"/>
        </c:dLbls>
        <c:gapWidth val="150"/>
        <c:axId val="178103424"/>
        <c:axId val="1781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178103424"/>
        <c:axId val="178111232"/>
      </c:lineChart>
      <c:dateAx>
        <c:axId val="178103424"/>
        <c:scaling>
          <c:orientation val="minMax"/>
        </c:scaling>
        <c:delete val="1"/>
        <c:axPos val="b"/>
        <c:numFmt formatCode="ge" sourceLinked="1"/>
        <c:majorTickMark val="none"/>
        <c:minorTickMark val="none"/>
        <c:tickLblPos val="none"/>
        <c:crossAx val="178111232"/>
        <c:crosses val="autoZero"/>
        <c:auto val="1"/>
        <c:lblOffset val="100"/>
        <c:baseTimeUnit val="years"/>
      </c:dateAx>
      <c:valAx>
        <c:axId val="1781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65.16</c:v>
                </c:pt>
                <c:pt idx="1">
                  <c:v>61.98</c:v>
                </c:pt>
                <c:pt idx="2">
                  <c:v>62.18</c:v>
                </c:pt>
                <c:pt idx="3">
                  <c:v>62.58</c:v>
                </c:pt>
                <c:pt idx="4">
                  <c:v>62.62</c:v>
                </c:pt>
              </c:numCache>
            </c:numRef>
          </c:val>
        </c:ser>
        <c:dLbls>
          <c:showLegendKey val="0"/>
          <c:showVal val="0"/>
          <c:showCatName val="0"/>
          <c:showSerName val="0"/>
          <c:showPercent val="0"/>
          <c:showBubbleSize val="0"/>
        </c:dLbls>
        <c:gapWidth val="150"/>
        <c:axId val="180279552"/>
        <c:axId val="1803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180279552"/>
        <c:axId val="180322688"/>
      </c:lineChart>
      <c:dateAx>
        <c:axId val="180279552"/>
        <c:scaling>
          <c:orientation val="minMax"/>
        </c:scaling>
        <c:delete val="1"/>
        <c:axPos val="b"/>
        <c:numFmt formatCode="ge" sourceLinked="1"/>
        <c:majorTickMark val="none"/>
        <c:minorTickMark val="none"/>
        <c:tickLblPos val="none"/>
        <c:crossAx val="180322688"/>
        <c:crosses val="autoZero"/>
        <c:auto val="1"/>
        <c:lblOffset val="100"/>
        <c:baseTimeUnit val="years"/>
      </c:dateAx>
      <c:valAx>
        <c:axId val="1803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87.06</c:v>
                </c:pt>
                <c:pt idx="1">
                  <c:v>88.64</c:v>
                </c:pt>
                <c:pt idx="2">
                  <c:v>89.34</c:v>
                </c:pt>
                <c:pt idx="3">
                  <c:v>88.75</c:v>
                </c:pt>
                <c:pt idx="4">
                  <c:v>88.36</c:v>
                </c:pt>
              </c:numCache>
            </c:numRef>
          </c:val>
        </c:ser>
        <c:dLbls>
          <c:showLegendKey val="0"/>
          <c:showVal val="0"/>
          <c:showCatName val="0"/>
          <c:showSerName val="0"/>
          <c:showPercent val="0"/>
          <c:showBubbleSize val="0"/>
        </c:dLbls>
        <c:gapWidth val="150"/>
        <c:axId val="180349568"/>
        <c:axId val="1803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180349568"/>
        <c:axId val="180348800"/>
      </c:lineChart>
      <c:dateAx>
        <c:axId val="180349568"/>
        <c:scaling>
          <c:orientation val="minMax"/>
        </c:scaling>
        <c:delete val="1"/>
        <c:axPos val="b"/>
        <c:numFmt formatCode="ge" sourceLinked="1"/>
        <c:majorTickMark val="none"/>
        <c:minorTickMark val="none"/>
        <c:tickLblPos val="none"/>
        <c:crossAx val="180348800"/>
        <c:crosses val="autoZero"/>
        <c:auto val="1"/>
        <c:lblOffset val="100"/>
        <c:baseTimeUnit val="years"/>
      </c:dateAx>
      <c:valAx>
        <c:axId val="1803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109.27</c:v>
                </c:pt>
                <c:pt idx="1">
                  <c:v>112.88</c:v>
                </c:pt>
                <c:pt idx="2">
                  <c:v>112.16</c:v>
                </c:pt>
                <c:pt idx="3">
                  <c:v>109.12</c:v>
                </c:pt>
                <c:pt idx="4">
                  <c:v>112.35</c:v>
                </c:pt>
              </c:numCache>
            </c:numRef>
          </c:val>
        </c:ser>
        <c:dLbls>
          <c:showLegendKey val="0"/>
          <c:showVal val="0"/>
          <c:showCatName val="0"/>
          <c:showSerName val="0"/>
          <c:showPercent val="0"/>
          <c:showBubbleSize val="0"/>
        </c:dLbls>
        <c:gapWidth val="150"/>
        <c:axId val="179599616"/>
        <c:axId val="1796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79599616"/>
        <c:axId val="179605888"/>
      </c:lineChart>
      <c:dateAx>
        <c:axId val="179599616"/>
        <c:scaling>
          <c:orientation val="minMax"/>
        </c:scaling>
        <c:delete val="1"/>
        <c:axPos val="b"/>
        <c:numFmt formatCode="ge" sourceLinked="1"/>
        <c:majorTickMark val="none"/>
        <c:minorTickMark val="none"/>
        <c:tickLblPos val="none"/>
        <c:crossAx val="179605888"/>
        <c:crosses val="autoZero"/>
        <c:auto val="1"/>
        <c:lblOffset val="100"/>
        <c:baseTimeUnit val="years"/>
      </c:dateAx>
      <c:valAx>
        <c:axId val="17960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5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28.68</c:v>
                </c:pt>
                <c:pt idx="1">
                  <c:v>29.75</c:v>
                </c:pt>
                <c:pt idx="2">
                  <c:v>30.38</c:v>
                </c:pt>
                <c:pt idx="3">
                  <c:v>31.25</c:v>
                </c:pt>
                <c:pt idx="4">
                  <c:v>40.78</c:v>
                </c:pt>
              </c:numCache>
            </c:numRef>
          </c:val>
        </c:ser>
        <c:dLbls>
          <c:showLegendKey val="0"/>
          <c:showVal val="0"/>
          <c:showCatName val="0"/>
          <c:showSerName val="0"/>
          <c:showPercent val="0"/>
          <c:showBubbleSize val="0"/>
        </c:dLbls>
        <c:gapWidth val="150"/>
        <c:axId val="179700864"/>
        <c:axId val="179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179700864"/>
        <c:axId val="179702784"/>
      </c:lineChart>
      <c:dateAx>
        <c:axId val="179700864"/>
        <c:scaling>
          <c:orientation val="minMax"/>
        </c:scaling>
        <c:delete val="1"/>
        <c:axPos val="b"/>
        <c:numFmt formatCode="ge" sourceLinked="1"/>
        <c:majorTickMark val="none"/>
        <c:minorTickMark val="none"/>
        <c:tickLblPos val="none"/>
        <c:crossAx val="179702784"/>
        <c:crosses val="autoZero"/>
        <c:auto val="1"/>
        <c:lblOffset val="100"/>
        <c:baseTimeUnit val="years"/>
      </c:dateAx>
      <c:valAx>
        <c:axId val="179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4.9000000000000004</c:v>
                </c:pt>
                <c:pt idx="1">
                  <c:v>4.99</c:v>
                </c:pt>
                <c:pt idx="2">
                  <c:v>5.15</c:v>
                </c:pt>
                <c:pt idx="3">
                  <c:v>5.5</c:v>
                </c:pt>
                <c:pt idx="4">
                  <c:v>7.37</c:v>
                </c:pt>
              </c:numCache>
            </c:numRef>
          </c:val>
        </c:ser>
        <c:dLbls>
          <c:showLegendKey val="0"/>
          <c:showVal val="0"/>
          <c:showCatName val="0"/>
          <c:showSerName val="0"/>
          <c:showPercent val="0"/>
          <c:showBubbleSize val="0"/>
        </c:dLbls>
        <c:gapWidth val="150"/>
        <c:axId val="179751168"/>
        <c:axId val="1797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179751168"/>
        <c:axId val="179753344"/>
      </c:lineChart>
      <c:dateAx>
        <c:axId val="179751168"/>
        <c:scaling>
          <c:orientation val="minMax"/>
        </c:scaling>
        <c:delete val="1"/>
        <c:axPos val="b"/>
        <c:numFmt formatCode="ge" sourceLinked="1"/>
        <c:majorTickMark val="none"/>
        <c:minorTickMark val="none"/>
        <c:tickLblPos val="none"/>
        <c:crossAx val="179753344"/>
        <c:crosses val="autoZero"/>
        <c:auto val="1"/>
        <c:lblOffset val="100"/>
        <c:baseTimeUnit val="years"/>
      </c:dateAx>
      <c:valAx>
        <c:axId val="1797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772032"/>
        <c:axId val="1797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179772032"/>
        <c:axId val="179786496"/>
      </c:lineChart>
      <c:dateAx>
        <c:axId val="179772032"/>
        <c:scaling>
          <c:orientation val="minMax"/>
        </c:scaling>
        <c:delete val="1"/>
        <c:axPos val="b"/>
        <c:numFmt formatCode="ge" sourceLinked="1"/>
        <c:majorTickMark val="none"/>
        <c:minorTickMark val="none"/>
        <c:tickLblPos val="none"/>
        <c:crossAx val="179786496"/>
        <c:crosses val="autoZero"/>
        <c:auto val="1"/>
        <c:lblOffset val="100"/>
        <c:baseTimeUnit val="years"/>
      </c:dateAx>
      <c:valAx>
        <c:axId val="17978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7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832.68</c:v>
                </c:pt>
                <c:pt idx="1">
                  <c:v>956.05</c:v>
                </c:pt>
                <c:pt idx="2">
                  <c:v>790.95</c:v>
                </c:pt>
                <c:pt idx="3">
                  <c:v>341.95</c:v>
                </c:pt>
                <c:pt idx="4">
                  <c:v>105.79</c:v>
                </c:pt>
              </c:numCache>
            </c:numRef>
          </c:val>
        </c:ser>
        <c:dLbls>
          <c:showLegendKey val="0"/>
          <c:showVal val="0"/>
          <c:showCatName val="0"/>
          <c:showSerName val="0"/>
          <c:showPercent val="0"/>
          <c:showBubbleSize val="0"/>
        </c:dLbls>
        <c:gapWidth val="150"/>
        <c:axId val="179831552"/>
        <c:axId val="1798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179831552"/>
        <c:axId val="179833472"/>
      </c:lineChart>
      <c:dateAx>
        <c:axId val="179831552"/>
        <c:scaling>
          <c:orientation val="minMax"/>
        </c:scaling>
        <c:delete val="1"/>
        <c:axPos val="b"/>
        <c:numFmt formatCode="ge" sourceLinked="1"/>
        <c:majorTickMark val="none"/>
        <c:minorTickMark val="none"/>
        <c:tickLblPos val="none"/>
        <c:crossAx val="179833472"/>
        <c:crosses val="autoZero"/>
        <c:auto val="1"/>
        <c:lblOffset val="100"/>
        <c:baseTimeUnit val="years"/>
      </c:dateAx>
      <c:valAx>
        <c:axId val="17983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8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732.76</c:v>
                </c:pt>
                <c:pt idx="1">
                  <c:v>721.21</c:v>
                </c:pt>
                <c:pt idx="2">
                  <c:v>703.8</c:v>
                </c:pt>
                <c:pt idx="3">
                  <c:v>667.55</c:v>
                </c:pt>
                <c:pt idx="4">
                  <c:v>656.61</c:v>
                </c:pt>
              </c:numCache>
            </c:numRef>
          </c:val>
        </c:ser>
        <c:dLbls>
          <c:showLegendKey val="0"/>
          <c:showVal val="0"/>
          <c:showCatName val="0"/>
          <c:showSerName val="0"/>
          <c:showPercent val="0"/>
          <c:showBubbleSize val="0"/>
        </c:dLbls>
        <c:gapWidth val="150"/>
        <c:axId val="179848704"/>
        <c:axId val="1798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179848704"/>
        <c:axId val="179857280"/>
      </c:lineChart>
      <c:dateAx>
        <c:axId val="179848704"/>
        <c:scaling>
          <c:orientation val="minMax"/>
        </c:scaling>
        <c:delete val="1"/>
        <c:axPos val="b"/>
        <c:numFmt formatCode="ge" sourceLinked="1"/>
        <c:majorTickMark val="none"/>
        <c:minorTickMark val="none"/>
        <c:tickLblPos val="none"/>
        <c:crossAx val="179857280"/>
        <c:crosses val="autoZero"/>
        <c:auto val="1"/>
        <c:lblOffset val="100"/>
        <c:baseTimeUnit val="years"/>
      </c:dateAx>
      <c:valAx>
        <c:axId val="17985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8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103.3</c:v>
                </c:pt>
                <c:pt idx="1">
                  <c:v>107.91</c:v>
                </c:pt>
                <c:pt idx="2">
                  <c:v>107.55</c:v>
                </c:pt>
                <c:pt idx="3">
                  <c:v>103.18</c:v>
                </c:pt>
                <c:pt idx="4">
                  <c:v>110.06</c:v>
                </c:pt>
              </c:numCache>
            </c:numRef>
          </c:val>
        </c:ser>
        <c:dLbls>
          <c:showLegendKey val="0"/>
          <c:showVal val="0"/>
          <c:showCatName val="0"/>
          <c:showSerName val="0"/>
          <c:showPercent val="0"/>
          <c:showBubbleSize val="0"/>
        </c:dLbls>
        <c:gapWidth val="150"/>
        <c:axId val="180235648"/>
        <c:axId val="180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180235648"/>
        <c:axId val="180241920"/>
      </c:lineChart>
      <c:dateAx>
        <c:axId val="180235648"/>
        <c:scaling>
          <c:orientation val="minMax"/>
        </c:scaling>
        <c:delete val="1"/>
        <c:axPos val="b"/>
        <c:numFmt formatCode="ge" sourceLinked="1"/>
        <c:majorTickMark val="none"/>
        <c:minorTickMark val="none"/>
        <c:tickLblPos val="none"/>
        <c:crossAx val="180241920"/>
        <c:crosses val="autoZero"/>
        <c:auto val="1"/>
        <c:lblOffset val="100"/>
        <c:baseTimeUnit val="years"/>
      </c:dateAx>
      <c:valAx>
        <c:axId val="180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165.44</c:v>
                </c:pt>
                <c:pt idx="1">
                  <c:v>158.72</c:v>
                </c:pt>
                <c:pt idx="2">
                  <c:v>159.29</c:v>
                </c:pt>
                <c:pt idx="3">
                  <c:v>166.33</c:v>
                </c:pt>
                <c:pt idx="4">
                  <c:v>155.96</c:v>
                </c:pt>
              </c:numCache>
            </c:numRef>
          </c:val>
        </c:ser>
        <c:dLbls>
          <c:showLegendKey val="0"/>
          <c:showVal val="0"/>
          <c:showCatName val="0"/>
          <c:showSerName val="0"/>
          <c:showPercent val="0"/>
          <c:showBubbleSize val="0"/>
        </c:dLbls>
        <c:gapWidth val="150"/>
        <c:axId val="180263552"/>
        <c:axId val="1802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180263552"/>
        <c:axId val="180269824"/>
      </c:lineChart>
      <c:dateAx>
        <c:axId val="180263552"/>
        <c:scaling>
          <c:orientation val="minMax"/>
        </c:scaling>
        <c:delete val="1"/>
        <c:axPos val="b"/>
        <c:numFmt formatCode="ge" sourceLinked="1"/>
        <c:majorTickMark val="none"/>
        <c:minorTickMark val="none"/>
        <c:tickLblPos val="none"/>
        <c:crossAx val="180269824"/>
        <c:crosses val="autoZero"/>
        <c:auto val="1"/>
        <c:lblOffset val="100"/>
        <c:baseTimeUnit val="years"/>
      </c:dateAx>
      <c:valAx>
        <c:axId val="1802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長野県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2148503</v>
      </c>
      <c r="AJ8" s="56"/>
      <c r="AK8" s="56"/>
      <c r="AL8" s="56"/>
      <c r="AM8" s="56"/>
      <c r="AN8" s="56"/>
      <c r="AO8" s="56"/>
      <c r="AP8" s="57"/>
      <c r="AQ8" s="47">
        <f>データ!R6</f>
        <v>13561.56</v>
      </c>
      <c r="AR8" s="47"/>
      <c r="AS8" s="47"/>
      <c r="AT8" s="47"/>
      <c r="AU8" s="47"/>
      <c r="AV8" s="47"/>
      <c r="AW8" s="47"/>
      <c r="AX8" s="47"/>
      <c r="AY8" s="47">
        <f>データ!S6</f>
        <v>158.43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49.87</v>
      </c>
      <c r="K10" s="47"/>
      <c r="L10" s="47"/>
      <c r="M10" s="47"/>
      <c r="N10" s="47"/>
      <c r="O10" s="47"/>
      <c r="P10" s="47"/>
      <c r="Q10" s="47"/>
      <c r="R10" s="47">
        <f>データ!O6</f>
        <v>31.44</v>
      </c>
      <c r="S10" s="47"/>
      <c r="T10" s="47"/>
      <c r="U10" s="47"/>
      <c r="V10" s="47"/>
      <c r="W10" s="47"/>
      <c r="X10" s="47"/>
      <c r="Y10" s="47"/>
      <c r="Z10" s="78">
        <f>データ!P6</f>
        <v>3258</v>
      </c>
      <c r="AA10" s="78"/>
      <c r="AB10" s="78"/>
      <c r="AC10" s="78"/>
      <c r="AD10" s="78"/>
      <c r="AE10" s="78"/>
      <c r="AF10" s="78"/>
      <c r="AG10" s="78"/>
      <c r="AH10" s="2"/>
      <c r="AI10" s="78">
        <f>データ!T6</f>
        <v>190937</v>
      </c>
      <c r="AJ10" s="78"/>
      <c r="AK10" s="78"/>
      <c r="AL10" s="78"/>
      <c r="AM10" s="78"/>
      <c r="AN10" s="78"/>
      <c r="AO10" s="78"/>
      <c r="AP10" s="78"/>
      <c r="AQ10" s="47">
        <f>データ!U6</f>
        <v>280.99</v>
      </c>
      <c r="AR10" s="47"/>
      <c r="AS10" s="47"/>
      <c r="AT10" s="47"/>
      <c r="AU10" s="47"/>
      <c r="AV10" s="47"/>
      <c r="AW10" s="47"/>
      <c r="AX10" s="47"/>
      <c r="AY10" s="47">
        <f>データ!V6</f>
        <v>679.52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200000</v>
      </c>
      <c r="D6" s="31">
        <f t="shared" si="3"/>
        <v>46</v>
      </c>
      <c r="E6" s="31">
        <f t="shared" si="3"/>
        <v>1</v>
      </c>
      <c r="F6" s="31">
        <f t="shared" si="3"/>
        <v>0</v>
      </c>
      <c r="G6" s="31">
        <f t="shared" si="3"/>
        <v>1</v>
      </c>
      <c r="H6" s="31" t="str">
        <f t="shared" si="3"/>
        <v>長野県</v>
      </c>
      <c r="I6" s="31" t="str">
        <f t="shared" si="3"/>
        <v>法適用</v>
      </c>
      <c r="J6" s="31" t="str">
        <f t="shared" si="3"/>
        <v>水道事業</v>
      </c>
      <c r="K6" s="31" t="str">
        <f t="shared" si="3"/>
        <v>末端給水事業</v>
      </c>
      <c r="L6" s="31" t="str">
        <f t="shared" si="3"/>
        <v>A2</v>
      </c>
      <c r="M6" s="32" t="str">
        <f t="shared" si="3"/>
        <v>-</v>
      </c>
      <c r="N6" s="32">
        <f t="shared" si="3"/>
        <v>49.87</v>
      </c>
      <c r="O6" s="32">
        <f t="shared" si="3"/>
        <v>31.44</v>
      </c>
      <c r="P6" s="32">
        <f t="shared" si="3"/>
        <v>3258</v>
      </c>
      <c r="Q6" s="32">
        <f t="shared" si="3"/>
        <v>2148503</v>
      </c>
      <c r="R6" s="32">
        <f t="shared" si="3"/>
        <v>13561.56</v>
      </c>
      <c r="S6" s="32">
        <f t="shared" si="3"/>
        <v>158.43</v>
      </c>
      <c r="T6" s="32">
        <f t="shared" si="3"/>
        <v>190937</v>
      </c>
      <c r="U6" s="32">
        <f t="shared" si="3"/>
        <v>280.99</v>
      </c>
      <c r="V6" s="32">
        <f t="shared" si="3"/>
        <v>679.52</v>
      </c>
      <c r="W6" s="33">
        <f>IF(W7="",NA(),W7)</f>
        <v>109.27</v>
      </c>
      <c r="X6" s="33">
        <f t="shared" ref="X6:AF6" si="4">IF(X7="",NA(),X7)</f>
        <v>112.88</v>
      </c>
      <c r="Y6" s="33">
        <f t="shared" si="4"/>
        <v>112.16</v>
      </c>
      <c r="Z6" s="33">
        <f t="shared" si="4"/>
        <v>109.12</v>
      </c>
      <c r="AA6" s="33">
        <f t="shared" si="4"/>
        <v>112.35</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832.68</v>
      </c>
      <c r="AT6" s="33">
        <f t="shared" ref="AT6:BB6" si="6">IF(AT7="",NA(),AT7)</f>
        <v>956.05</v>
      </c>
      <c r="AU6" s="33">
        <f t="shared" si="6"/>
        <v>790.95</v>
      </c>
      <c r="AV6" s="33">
        <f t="shared" si="6"/>
        <v>341.95</v>
      </c>
      <c r="AW6" s="33">
        <f t="shared" si="6"/>
        <v>105.79</v>
      </c>
      <c r="AX6" s="33">
        <f t="shared" si="6"/>
        <v>545.52</v>
      </c>
      <c r="AY6" s="33">
        <f t="shared" si="6"/>
        <v>602.73</v>
      </c>
      <c r="AZ6" s="33">
        <f t="shared" si="6"/>
        <v>590.46</v>
      </c>
      <c r="BA6" s="33">
        <f t="shared" si="6"/>
        <v>628.34</v>
      </c>
      <c r="BB6" s="33">
        <f t="shared" si="6"/>
        <v>289.8</v>
      </c>
      <c r="BC6" s="32" t="str">
        <f>IF(BC7="","",IF(BC7="-","【-】","【"&amp;SUBSTITUTE(TEXT(BC7,"#,##0.00"),"-","△")&amp;"】"))</f>
        <v>【264.16】</v>
      </c>
      <c r="BD6" s="33">
        <f>IF(BD7="",NA(),BD7)</f>
        <v>732.76</v>
      </c>
      <c r="BE6" s="33">
        <f t="shared" ref="BE6:BM6" si="7">IF(BE7="",NA(),BE7)</f>
        <v>721.21</v>
      </c>
      <c r="BF6" s="33">
        <f t="shared" si="7"/>
        <v>703.8</v>
      </c>
      <c r="BG6" s="33">
        <f t="shared" si="7"/>
        <v>667.55</v>
      </c>
      <c r="BH6" s="33">
        <f t="shared" si="7"/>
        <v>656.61</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103.3</v>
      </c>
      <c r="BP6" s="33">
        <f t="shared" ref="BP6:BX6" si="8">IF(BP7="",NA(),BP7)</f>
        <v>107.91</v>
      </c>
      <c r="BQ6" s="33">
        <f t="shared" si="8"/>
        <v>107.55</v>
      </c>
      <c r="BR6" s="33">
        <f t="shared" si="8"/>
        <v>103.18</v>
      </c>
      <c r="BS6" s="33">
        <f t="shared" si="8"/>
        <v>110.06</v>
      </c>
      <c r="BT6" s="33">
        <f t="shared" si="8"/>
        <v>100.11</v>
      </c>
      <c r="BU6" s="33">
        <f t="shared" si="8"/>
        <v>99</v>
      </c>
      <c r="BV6" s="33">
        <f t="shared" si="8"/>
        <v>99.91</v>
      </c>
      <c r="BW6" s="33">
        <f t="shared" si="8"/>
        <v>99.89</v>
      </c>
      <c r="BX6" s="33">
        <f t="shared" si="8"/>
        <v>107.05</v>
      </c>
      <c r="BY6" s="32" t="str">
        <f>IF(BY7="","",IF(BY7="-","【-】","【"&amp;SUBSTITUTE(TEXT(BY7,"#,##0.00"),"-","△")&amp;"】"))</f>
        <v>【104.60】</v>
      </c>
      <c r="BZ6" s="33">
        <f>IF(BZ7="",NA(),BZ7)</f>
        <v>165.44</v>
      </c>
      <c r="CA6" s="33">
        <f t="shared" ref="CA6:CI6" si="9">IF(CA7="",NA(),CA7)</f>
        <v>158.72</v>
      </c>
      <c r="CB6" s="33">
        <f t="shared" si="9"/>
        <v>159.29</v>
      </c>
      <c r="CC6" s="33">
        <f t="shared" si="9"/>
        <v>166.33</v>
      </c>
      <c r="CD6" s="33">
        <f t="shared" si="9"/>
        <v>155.96</v>
      </c>
      <c r="CE6" s="33">
        <f t="shared" si="9"/>
        <v>163.07</v>
      </c>
      <c r="CF6" s="33">
        <f t="shared" si="9"/>
        <v>164.03</v>
      </c>
      <c r="CG6" s="33">
        <f t="shared" si="9"/>
        <v>164.25</v>
      </c>
      <c r="CH6" s="33">
        <f t="shared" si="9"/>
        <v>165.34</v>
      </c>
      <c r="CI6" s="33">
        <f t="shared" si="9"/>
        <v>155.09</v>
      </c>
      <c r="CJ6" s="32" t="str">
        <f>IF(CJ7="","",IF(CJ7="-","【-】","【"&amp;SUBSTITUTE(TEXT(CJ7,"#,##0.00"),"-","△")&amp;"】"))</f>
        <v>【164.21】</v>
      </c>
      <c r="CK6" s="33">
        <f>IF(CK7="",NA(),CK7)</f>
        <v>65.16</v>
      </c>
      <c r="CL6" s="33">
        <f t="shared" ref="CL6:CT6" si="10">IF(CL7="",NA(),CL7)</f>
        <v>61.98</v>
      </c>
      <c r="CM6" s="33">
        <f t="shared" si="10"/>
        <v>62.18</v>
      </c>
      <c r="CN6" s="33">
        <f t="shared" si="10"/>
        <v>62.58</v>
      </c>
      <c r="CO6" s="33">
        <f t="shared" si="10"/>
        <v>62.62</v>
      </c>
      <c r="CP6" s="33">
        <f t="shared" si="10"/>
        <v>63.67</v>
      </c>
      <c r="CQ6" s="33">
        <f t="shared" si="10"/>
        <v>63.07</v>
      </c>
      <c r="CR6" s="33">
        <f t="shared" si="10"/>
        <v>62.71</v>
      </c>
      <c r="CS6" s="33">
        <f t="shared" si="10"/>
        <v>62.15</v>
      </c>
      <c r="CT6" s="33">
        <f t="shared" si="10"/>
        <v>61.61</v>
      </c>
      <c r="CU6" s="32" t="str">
        <f>IF(CU7="","",IF(CU7="-","【-】","【"&amp;SUBSTITUTE(TEXT(CU7,"#,##0.00"),"-","△")&amp;"】"))</f>
        <v>【59.80】</v>
      </c>
      <c r="CV6" s="33">
        <f>IF(CV7="",NA(),CV7)</f>
        <v>87.06</v>
      </c>
      <c r="CW6" s="33">
        <f t="shared" ref="CW6:DE6" si="11">IF(CW7="",NA(),CW7)</f>
        <v>88.64</v>
      </c>
      <c r="CX6" s="33">
        <f t="shared" si="11"/>
        <v>89.34</v>
      </c>
      <c r="CY6" s="33">
        <f t="shared" si="11"/>
        <v>88.75</v>
      </c>
      <c r="CZ6" s="33">
        <f t="shared" si="11"/>
        <v>88.36</v>
      </c>
      <c r="DA6" s="33">
        <f t="shared" si="11"/>
        <v>90.67</v>
      </c>
      <c r="DB6" s="33">
        <f t="shared" si="11"/>
        <v>89.96</v>
      </c>
      <c r="DC6" s="33">
        <f t="shared" si="11"/>
        <v>90.54</v>
      </c>
      <c r="DD6" s="33">
        <f t="shared" si="11"/>
        <v>90.64</v>
      </c>
      <c r="DE6" s="33">
        <f t="shared" si="11"/>
        <v>90.23</v>
      </c>
      <c r="DF6" s="32" t="str">
        <f>IF(DF7="","",IF(DF7="-","【-】","【"&amp;SUBSTITUTE(TEXT(DF7,"#,##0.00"),"-","△")&amp;"】"))</f>
        <v>【89.78】</v>
      </c>
      <c r="DG6" s="33">
        <f>IF(DG7="",NA(),DG7)</f>
        <v>28.68</v>
      </c>
      <c r="DH6" s="33">
        <f t="shared" ref="DH6:DP6" si="12">IF(DH7="",NA(),DH7)</f>
        <v>29.75</v>
      </c>
      <c r="DI6" s="33">
        <f t="shared" si="12"/>
        <v>30.38</v>
      </c>
      <c r="DJ6" s="33">
        <f t="shared" si="12"/>
        <v>31.25</v>
      </c>
      <c r="DK6" s="33">
        <f t="shared" si="12"/>
        <v>40.78</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4.9000000000000004</v>
      </c>
      <c r="DS6" s="33">
        <f t="shared" ref="DS6:EA6" si="13">IF(DS7="",NA(),DS7)</f>
        <v>4.99</v>
      </c>
      <c r="DT6" s="33">
        <f t="shared" si="13"/>
        <v>5.15</v>
      </c>
      <c r="DU6" s="33">
        <f t="shared" si="13"/>
        <v>5.5</v>
      </c>
      <c r="DV6" s="33">
        <f t="shared" si="13"/>
        <v>7.37</v>
      </c>
      <c r="DW6" s="33">
        <f t="shared" si="13"/>
        <v>9.42</v>
      </c>
      <c r="DX6" s="33">
        <f t="shared" si="13"/>
        <v>9.92</v>
      </c>
      <c r="DY6" s="33">
        <f t="shared" si="13"/>
        <v>11.07</v>
      </c>
      <c r="DZ6" s="33">
        <f t="shared" si="13"/>
        <v>12.21</v>
      </c>
      <c r="EA6" s="33">
        <f t="shared" si="13"/>
        <v>13.57</v>
      </c>
      <c r="EB6" s="32" t="str">
        <f>IF(EB7="","",IF(EB7="-","【-】","【"&amp;SUBSTITUTE(TEXT(EB7,"#,##0.00"),"-","△")&amp;"】"))</f>
        <v>【12.42】</v>
      </c>
      <c r="EC6" s="33">
        <f>IF(EC7="",NA(),EC7)</f>
        <v>0.85</v>
      </c>
      <c r="ED6" s="33">
        <f t="shared" ref="ED6:EL6" si="14">IF(ED7="",NA(),ED7)</f>
        <v>0.86</v>
      </c>
      <c r="EE6" s="33">
        <f t="shared" si="14"/>
        <v>0.99</v>
      </c>
      <c r="EF6" s="33">
        <f t="shared" si="14"/>
        <v>0.92</v>
      </c>
      <c r="EG6" s="33">
        <f t="shared" si="14"/>
        <v>0.59</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200000</v>
      </c>
      <c r="D7" s="35">
        <v>46</v>
      </c>
      <c r="E7" s="35">
        <v>1</v>
      </c>
      <c r="F7" s="35">
        <v>0</v>
      </c>
      <c r="G7" s="35">
        <v>1</v>
      </c>
      <c r="H7" s="35" t="s">
        <v>93</v>
      </c>
      <c r="I7" s="35" t="s">
        <v>94</v>
      </c>
      <c r="J7" s="35" t="s">
        <v>95</v>
      </c>
      <c r="K7" s="35" t="s">
        <v>96</v>
      </c>
      <c r="L7" s="35" t="s">
        <v>97</v>
      </c>
      <c r="M7" s="36" t="s">
        <v>98</v>
      </c>
      <c r="N7" s="36">
        <v>49.87</v>
      </c>
      <c r="O7" s="36">
        <v>31.44</v>
      </c>
      <c r="P7" s="36">
        <v>3258</v>
      </c>
      <c r="Q7" s="36">
        <v>2148503</v>
      </c>
      <c r="R7" s="36">
        <v>13561.56</v>
      </c>
      <c r="S7" s="36">
        <v>158.43</v>
      </c>
      <c r="T7" s="36">
        <v>190937</v>
      </c>
      <c r="U7" s="36">
        <v>280.99</v>
      </c>
      <c r="V7" s="36">
        <v>679.52</v>
      </c>
      <c r="W7" s="36">
        <v>109.27</v>
      </c>
      <c r="X7" s="36">
        <v>112.88</v>
      </c>
      <c r="Y7" s="36">
        <v>112.16</v>
      </c>
      <c r="Z7" s="36">
        <v>109.12</v>
      </c>
      <c r="AA7" s="36">
        <v>112.35</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832.68</v>
      </c>
      <c r="AT7" s="36">
        <v>956.05</v>
      </c>
      <c r="AU7" s="36">
        <v>790.95</v>
      </c>
      <c r="AV7" s="36">
        <v>341.95</v>
      </c>
      <c r="AW7" s="36">
        <v>105.79</v>
      </c>
      <c r="AX7" s="36">
        <v>545.52</v>
      </c>
      <c r="AY7" s="36">
        <v>602.73</v>
      </c>
      <c r="AZ7" s="36">
        <v>590.46</v>
      </c>
      <c r="BA7" s="36">
        <v>628.34</v>
      </c>
      <c r="BB7" s="36">
        <v>289.8</v>
      </c>
      <c r="BC7" s="36">
        <v>264.16000000000003</v>
      </c>
      <c r="BD7" s="36">
        <v>732.76</v>
      </c>
      <c r="BE7" s="36">
        <v>721.21</v>
      </c>
      <c r="BF7" s="36">
        <v>703.8</v>
      </c>
      <c r="BG7" s="36">
        <v>667.55</v>
      </c>
      <c r="BH7" s="36">
        <v>656.61</v>
      </c>
      <c r="BI7" s="36">
        <v>313.52999999999997</v>
      </c>
      <c r="BJ7" s="36">
        <v>310.79000000000002</v>
      </c>
      <c r="BK7" s="36">
        <v>299.16000000000003</v>
      </c>
      <c r="BL7" s="36">
        <v>297.13</v>
      </c>
      <c r="BM7" s="36">
        <v>301.99</v>
      </c>
      <c r="BN7" s="36">
        <v>283.72000000000003</v>
      </c>
      <c r="BO7" s="36">
        <v>103.3</v>
      </c>
      <c r="BP7" s="36">
        <v>107.91</v>
      </c>
      <c r="BQ7" s="36">
        <v>107.55</v>
      </c>
      <c r="BR7" s="36">
        <v>103.18</v>
      </c>
      <c r="BS7" s="36">
        <v>110.06</v>
      </c>
      <c r="BT7" s="36">
        <v>100.11</v>
      </c>
      <c r="BU7" s="36">
        <v>99</v>
      </c>
      <c r="BV7" s="36">
        <v>99.91</v>
      </c>
      <c r="BW7" s="36">
        <v>99.89</v>
      </c>
      <c r="BX7" s="36">
        <v>107.05</v>
      </c>
      <c r="BY7" s="36">
        <v>104.6</v>
      </c>
      <c r="BZ7" s="36">
        <v>165.44</v>
      </c>
      <c r="CA7" s="36">
        <v>158.72</v>
      </c>
      <c r="CB7" s="36">
        <v>159.29</v>
      </c>
      <c r="CC7" s="36">
        <v>166.33</v>
      </c>
      <c r="CD7" s="36">
        <v>155.96</v>
      </c>
      <c r="CE7" s="36">
        <v>163.07</v>
      </c>
      <c r="CF7" s="36">
        <v>164.03</v>
      </c>
      <c r="CG7" s="36">
        <v>164.25</v>
      </c>
      <c r="CH7" s="36">
        <v>165.34</v>
      </c>
      <c r="CI7" s="36">
        <v>155.09</v>
      </c>
      <c r="CJ7" s="36">
        <v>164.21</v>
      </c>
      <c r="CK7" s="36">
        <v>65.16</v>
      </c>
      <c r="CL7" s="36">
        <v>61.98</v>
      </c>
      <c r="CM7" s="36">
        <v>62.18</v>
      </c>
      <c r="CN7" s="36">
        <v>62.58</v>
      </c>
      <c r="CO7" s="36">
        <v>62.62</v>
      </c>
      <c r="CP7" s="36">
        <v>63.67</v>
      </c>
      <c r="CQ7" s="36">
        <v>63.07</v>
      </c>
      <c r="CR7" s="36">
        <v>62.71</v>
      </c>
      <c r="CS7" s="36">
        <v>62.15</v>
      </c>
      <c r="CT7" s="36">
        <v>61.61</v>
      </c>
      <c r="CU7" s="36">
        <v>59.8</v>
      </c>
      <c r="CV7" s="36">
        <v>87.06</v>
      </c>
      <c r="CW7" s="36">
        <v>88.64</v>
      </c>
      <c r="CX7" s="36">
        <v>89.34</v>
      </c>
      <c r="CY7" s="36">
        <v>88.75</v>
      </c>
      <c r="CZ7" s="36">
        <v>88.36</v>
      </c>
      <c r="DA7" s="36">
        <v>90.67</v>
      </c>
      <c r="DB7" s="36">
        <v>89.96</v>
      </c>
      <c r="DC7" s="36">
        <v>90.54</v>
      </c>
      <c r="DD7" s="36">
        <v>90.64</v>
      </c>
      <c r="DE7" s="36">
        <v>90.23</v>
      </c>
      <c r="DF7" s="36">
        <v>89.78</v>
      </c>
      <c r="DG7" s="36">
        <v>28.68</v>
      </c>
      <c r="DH7" s="36">
        <v>29.75</v>
      </c>
      <c r="DI7" s="36">
        <v>30.38</v>
      </c>
      <c r="DJ7" s="36">
        <v>31.25</v>
      </c>
      <c r="DK7" s="36">
        <v>40.78</v>
      </c>
      <c r="DL7" s="36">
        <v>40.369999999999997</v>
      </c>
      <c r="DM7" s="36">
        <v>41.47</v>
      </c>
      <c r="DN7" s="36">
        <v>42.43</v>
      </c>
      <c r="DO7" s="36">
        <v>43.24</v>
      </c>
      <c r="DP7" s="36">
        <v>46.36</v>
      </c>
      <c r="DQ7" s="36">
        <v>46.31</v>
      </c>
      <c r="DR7" s="36">
        <v>4.9000000000000004</v>
      </c>
      <c r="DS7" s="36">
        <v>4.99</v>
      </c>
      <c r="DT7" s="36">
        <v>5.15</v>
      </c>
      <c r="DU7" s="36">
        <v>5.5</v>
      </c>
      <c r="DV7" s="36">
        <v>7.37</v>
      </c>
      <c r="DW7" s="36">
        <v>9.42</v>
      </c>
      <c r="DX7" s="36">
        <v>9.92</v>
      </c>
      <c r="DY7" s="36">
        <v>11.07</v>
      </c>
      <c r="DZ7" s="36">
        <v>12.21</v>
      </c>
      <c r="EA7" s="36">
        <v>13.57</v>
      </c>
      <c r="EB7" s="36">
        <v>12.42</v>
      </c>
      <c r="EC7" s="36">
        <v>0.85</v>
      </c>
      <c r="ED7" s="36">
        <v>0.86</v>
      </c>
      <c r="EE7" s="36">
        <v>0.99</v>
      </c>
      <c r="EF7" s="36">
        <v>0.92</v>
      </c>
      <c r="EG7" s="36">
        <v>0.59</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2016-02-17T01:59:00Z</cp:lastPrinted>
  <dcterms:created xsi:type="dcterms:W3CDTF">2016-01-18T04:46:31Z</dcterms:created>
  <dcterms:modified xsi:type="dcterms:W3CDTF">2016-02-24T07:34:33Z</dcterms:modified>
</cp:coreProperties>
</file>