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2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AI8" i="4" s="1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Q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<sst xmlns="http://schemas.openxmlformats.org/spreadsheetml/2006/main" count="217" uniqueCount="107">
  <si>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</si>
  <si>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</si>
  <si>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</si>
  <si>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</si>
  <si>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</si>
  <si>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</si>
  <si>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</si>
  <si>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</si>
  <si>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</si>
  <si>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</si>
  <si>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</si>
  <si>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</si>
  <si>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</si>
  <si>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</si>
  <si>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</si>
  <si>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</si>
  <si>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</si>
  <si>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</si>
  <si>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</si>
  <si>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</si>
  <si>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</si>
  <si>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</si>
  <si>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</si>
  <si>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</si>
  <si>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</si>
  <si>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</si>
  <si>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</si>
  <si>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</si>
  <si>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</si>
  <si>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</si>
  <si>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</si>
  <si>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</si>
  <si>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</si>
  <si>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</si>
  <si>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</si>
  <si>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</si>
  <si>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</si>
  <si>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</si>
  <si>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</si>
  <si>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</si>
  <si>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</si>
  <si>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</si>
  <si>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</si>
  <si>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</si>
  <si>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</si>
  <si>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</si>
  <si>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</si>
  <si>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</si>
  <si>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</si>
  <si>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</si>
  <si>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</si>
  <si>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</si>
  <si>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</si>
  <si>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</si>
  <si>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</si>
  <si>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</si>
  <si>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</si>
  <si>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</si>
  <si>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</si>
  <si>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</si>
  <si>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</si>
  <si>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</si>
  <si>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</si>
  <si>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</si>
  <si>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</si>
  <si>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</si>
  <si>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</si>
  <si>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</si>
  <si>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</si>
  <si>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</si>
  <si>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</si>
  <si>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</si>
  <si>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</si>
  <si>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</si>
  <si>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</si>
  <si>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</si>
  <si>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</si>
  <si>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</si>
  <si>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</si>
  <si>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</si>
  <si>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</si>
  <si>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</si>
  <si>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</si>
  <si>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</si>
  <si>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</si>
  <si>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</si>
  <si>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</si>
  <si>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</si>
  <si>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</si>
  <si>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</si>
  <si>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</si>
  <si>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</si>
  <si>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</si>
  <si>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岐阜県</t>
  </si>
  <si>
    <t>法適用</t>
  </si>
  <si>
    <t>水道事業</t>
  </si>
  <si>
    <t>用水供給事業</t>
  </si>
  <si>
    <t>B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</si>
  <si>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</si>
  <si>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</si>
  <si>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</si>
  <si>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</si>
  <si>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</si>
  <si>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</si>
  <si>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●有形固定資産減価償却率
　平均値とほぼ同率です。昭和４８年の給水開始から４０年以上経過し、施設の老朽化が進んでいることから、比率は増加傾向にあります。平成２５年度に長寿命化計画を策定し、計画的に設備更新を行っています。
●管路経年化率
　平均値と比較して約1/2となっています。今後、耐用年数を経過する管路が増大することから、長寿命化計画に基づき、計画的に更新を行っていくこととしています。
●管路更新率
　低い要因は、管路延長に占める更新が必要な管路が少ないためです。更新が必要なものは計画的に行っています。
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ヘイキン</t>
    </rPh>
    <rPh sb="16" eb="17">
      <t>チ</t>
    </rPh>
    <rPh sb="20" eb="22">
      <t>ドウリツ</t>
    </rPh>
    <rPh sb="25" eb="27">
      <t>ショウワ</t>
    </rPh>
    <rPh sb="29" eb="30">
      <t>ネン</t>
    </rPh>
    <rPh sb="31" eb="33">
      <t>キュウスイ</t>
    </rPh>
    <rPh sb="33" eb="35">
      <t>カイシ</t>
    </rPh>
    <rPh sb="39" eb="40">
      <t>ネン</t>
    </rPh>
    <rPh sb="40" eb="42">
      <t>イジョウ</t>
    </rPh>
    <rPh sb="42" eb="44">
      <t>ケイカ</t>
    </rPh>
    <rPh sb="46" eb="48">
      <t>シセツ</t>
    </rPh>
    <rPh sb="49" eb="52">
      <t>ロウキュウカ</t>
    </rPh>
    <rPh sb="53" eb="54">
      <t>スス</t>
    </rPh>
    <rPh sb="63" eb="65">
      <t>ヒリツ</t>
    </rPh>
    <rPh sb="66" eb="68">
      <t>ゾウカ</t>
    </rPh>
    <rPh sb="68" eb="70">
      <t>ケイコウ</t>
    </rPh>
    <rPh sb="76" eb="78">
      <t>ヘイセイ</t>
    </rPh>
    <rPh sb="80" eb="82">
      <t>ネンド</t>
    </rPh>
    <rPh sb="83" eb="84">
      <t>チョウ</t>
    </rPh>
    <rPh sb="84" eb="87">
      <t>ジュミョウカ</t>
    </rPh>
    <rPh sb="87" eb="89">
      <t>ケイカク</t>
    </rPh>
    <rPh sb="90" eb="92">
      <t>サクテイ</t>
    </rPh>
    <rPh sb="94" eb="97">
      <t>ケイカクテキ</t>
    </rPh>
    <rPh sb="98" eb="100">
      <t>セツビ</t>
    </rPh>
    <rPh sb="100" eb="102">
      <t>コウシン</t>
    </rPh>
    <rPh sb="103" eb="104">
      <t>オコナ</t>
    </rPh>
    <rPh sb="112" eb="114">
      <t>カンロ</t>
    </rPh>
    <rPh sb="114" eb="117">
      <t>ケイネンカ</t>
    </rPh>
    <rPh sb="117" eb="118">
      <t>リツ</t>
    </rPh>
    <rPh sb="120" eb="123">
      <t>ヘイキンチ</t>
    </rPh>
    <rPh sb="124" eb="126">
      <t>ヒカク</t>
    </rPh>
    <rPh sb="128" eb="129">
      <t>ヤク</t>
    </rPh>
    <rPh sb="140" eb="142">
      <t>コンゴ</t>
    </rPh>
    <rPh sb="143" eb="145">
      <t>タイヨウ</t>
    </rPh>
    <rPh sb="145" eb="147">
      <t>ネンスウ</t>
    </rPh>
    <rPh sb="148" eb="150">
      <t>ケイカ</t>
    </rPh>
    <rPh sb="152" eb="154">
      <t>カンロ</t>
    </rPh>
    <rPh sb="155" eb="157">
      <t>ゾウダイ</t>
    </rPh>
    <rPh sb="164" eb="165">
      <t>チョウ</t>
    </rPh>
    <rPh sb="165" eb="168">
      <t>ジュミョウカ</t>
    </rPh>
    <rPh sb="168" eb="170">
      <t>ケイカク</t>
    </rPh>
    <rPh sb="171" eb="172">
      <t>モト</t>
    </rPh>
    <rPh sb="175" eb="178">
      <t>ケイカクテキ</t>
    </rPh>
    <rPh sb="179" eb="181">
      <t>コウシン</t>
    </rPh>
    <rPh sb="182" eb="183">
      <t>オコナ</t>
    </rPh>
    <rPh sb="205" eb="206">
      <t>ヒク</t>
    </rPh>
    <rPh sb="207" eb="209">
      <t>ヨウイン</t>
    </rPh>
    <rPh sb="211" eb="213">
      <t>カンロ</t>
    </rPh>
    <rPh sb="213" eb="215">
      <t>エンチョウ</t>
    </rPh>
    <rPh sb="216" eb="217">
      <t>シ</t>
    </rPh>
    <rPh sb="219" eb="221">
      <t>コウシン</t>
    </rPh>
    <rPh sb="222" eb="224">
      <t>ヒツヨウ</t>
    </rPh>
    <rPh sb="225" eb="227">
      <t>カンロ</t>
    </rPh>
    <rPh sb="228" eb="229">
      <t>スク</t>
    </rPh>
    <rPh sb="236" eb="238">
      <t>コウシン</t>
    </rPh>
    <rPh sb="239" eb="241">
      <t>ヒツヨウ</t>
    </rPh>
    <rPh sb="245" eb="248">
      <t>ケイカクテキ</t>
    </rPh>
    <rPh sb="249" eb="250">
      <t>オコナ</t>
    </rPh>
    <phoneticPr fontId="4"/>
  </si>
  <si>
    <t>　当水道事業は、各種比率から明らかなように、現状では経営の健全性を確保しています。しかしながら、今後は人口減少による給水収益の減少が見込まれることから、既存施設のダウンサイジングを検討していきます。また、給水開始から40年以上経過していることから、長寿命化計画を推進していく必要があります。
　施設の更新や大規模地震対策等のための設備投資を計画的、効率的に実施するとともに、経営の健全性を引き続き確保し、水道水の安定供給に努めていきます。</t>
    <rPh sb="1" eb="2">
      <t>トウ</t>
    </rPh>
    <rPh sb="2" eb="4">
      <t>スイドウ</t>
    </rPh>
    <rPh sb="4" eb="6">
      <t>ジギョウ</t>
    </rPh>
    <rPh sb="8" eb="10">
      <t>カクシュ</t>
    </rPh>
    <rPh sb="10" eb="12">
      <t>ヒリツ</t>
    </rPh>
    <rPh sb="14" eb="15">
      <t>アキ</t>
    </rPh>
    <rPh sb="22" eb="24">
      <t>ゲンジョウ</t>
    </rPh>
    <rPh sb="26" eb="28">
      <t>ケイエイ</t>
    </rPh>
    <rPh sb="29" eb="32">
      <t>ケンゼンセイ</t>
    </rPh>
    <rPh sb="33" eb="35">
      <t>カクホ</t>
    </rPh>
    <rPh sb="48" eb="50">
      <t>コンゴ</t>
    </rPh>
    <rPh sb="51" eb="53">
      <t>ジンコウ</t>
    </rPh>
    <rPh sb="53" eb="55">
      <t>ゲンショウ</t>
    </rPh>
    <rPh sb="58" eb="60">
      <t>キュウスイ</t>
    </rPh>
    <rPh sb="60" eb="62">
      <t>シュウエキ</t>
    </rPh>
    <rPh sb="63" eb="65">
      <t>ゲンショウ</t>
    </rPh>
    <rPh sb="66" eb="68">
      <t>ミコ</t>
    </rPh>
    <rPh sb="76" eb="78">
      <t>キゾン</t>
    </rPh>
    <rPh sb="90" eb="92">
      <t>ケントウ</t>
    </rPh>
    <rPh sb="102" eb="104">
      <t>キュウスイ</t>
    </rPh>
    <rPh sb="104" eb="106">
      <t>カイシ</t>
    </rPh>
    <rPh sb="110" eb="113">
      <t>ネンイジョウ</t>
    </rPh>
    <rPh sb="113" eb="115">
      <t>ケイカ</t>
    </rPh>
    <rPh sb="124" eb="125">
      <t>チョウ</t>
    </rPh>
    <rPh sb="125" eb="128">
      <t>ジュミョウカ</t>
    </rPh>
    <rPh sb="128" eb="130">
      <t>ケイカク</t>
    </rPh>
    <rPh sb="131" eb="133">
      <t>スイシン</t>
    </rPh>
    <rPh sb="137" eb="139">
      <t>ヒツヨウ</t>
    </rPh>
    <rPh sb="147" eb="149">
      <t>シセツ</t>
    </rPh>
    <rPh sb="150" eb="152">
      <t>コウシン</t>
    </rPh>
    <rPh sb="153" eb="156">
      <t>ダイキボ</t>
    </rPh>
    <rPh sb="156" eb="158">
      <t>ジシン</t>
    </rPh>
    <rPh sb="158" eb="160">
      <t>タイサク</t>
    </rPh>
    <rPh sb="160" eb="161">
      <t>トウ</t>
    </rPh>
    <rPh sb="165" eb="167">
      <t>セツビ</t>
    </rPh>
    <rPh sb="167" eb="169">
      <t>トウシ</t>
    </rPh>
    <rPh sb="170" eb="173">
      <t>ケイカクテキ</t>
    </rPh>
    <rPh sb="174" eb="177">
      <t>コウリツテキ</t>
    </rPh>
    <rPh sb="178" eb="180">
      <t>ジッシ</t>
    </rPh>
    <rPh sb="187" eb="189">
      <t>ケイエイ</t>
    </rPh>
    <rPh sb="190" eb="193">
      <t>ケンゼンセイ</t>
    </rPh>
    <rPh sb="194" eb="195">
      <t>ヒ</t>
    </rPh>
    <rPh sb="196" eb="197">
      <t>ツヅ</t>
    </rPh>
    <rPh sb="198" eb="200">
      <t>カクホ</t>
    </rPh>
    <rPh sb="202" eb="205">
      <t>スイドウスイ</t>
    </rPh>
    <rPh sb="206" eb="208">
      <t>アンテイ</t>
    </rPh>
    <rPh sb="208" eb="210">
      <t>キョウキュウ</t>
    </rPh>
    <rPh sb="211" eb="212">
      <t>ツト</t>
    </rPh>
    <phoneticPr fontId="4"/>
  </si>
  <si>
    <t>●経常収支比率
　単年度収支で黒字を確保しています。また、更新等に充てる資金も確保できています。
●流動比率
　短期的な債務に対する支払能力に問題はありません。その一方で、一般的に必要とされる100％を大きく上回っていることから、今後、資金の効率的な運用に関する検討が必要となっています。
●企業債残高対給水収益比率
　平均値と比較して約1/2となっています。これは、設備投資に係る利子負担を軽減するため、自己資金を最大限活用し、起債を抑制する方針としているためです。
●料金回収率
　給水に係る費用は全額給水収益で賄っています。
●給水原価
　平均値と比較して、3.87円高くなっています。これは、計画的に必要な設備投資を行っているためです。
●施設利用率
　平均値と比較して、7.28％低くなっています。現在、遊休施設はありませんが、施設建設時の水需要の見込みと比較して、実際の水需要が少ないことが要因です。
●有収率
　ほぼ100％であり、特に問題はありません。</t>
    <rPh sb="1" eb="3">
      <t>ケイジョウ</t>
    </rPh>
    <rPh sb="3" eb="5">
      <t>シュウシ</t>
    </rPh>
    <rPh sb="5" eb="7">
      <t>ヒリツ</t>
    </rPh>
    <rPh sb="9" eb="12">
      <t>タンネンド</t>
    </rPh>
    <rPh sb="12" eb="14">
      <t>シュウシ</t>
    </rPh>
    <rPh sb="15" eb="17">
      <t>クロジ</t>
    </rPh>
    <rPh sb="18" eb="20">
      <t>カクホ</t>
    </rPh>
    <rPh sb="29" eb="31">
      <t>コウシン</t>
    </rPh>
    <rPh sb="31" eb="32">
      <t>トウ</t>
    </rPh>
    <rPh sb="33" eb="34">
      <t>ア</t>
    </rPh>
    <rPh sb="36" eb="38">
      <t>シキン</t>
    </rPh>
    <rPh sb="39" eb="41">
      <t>カクホ</t>
    </rPh>
    <rPh sb="50" eb="52">
      <t>リュウドウ</t>
    </rPh>
    <rPh sb="52" eb="54">
      <t>ヒリツ</t>
    </rPh>
    <rPh sb="56" eb="59">
      <t>タンキテキ</t>
    </rPh>
    <rPh sb="60" eb="62">
      <t>サイム</t>
    </rPh>
    <rPh sb="63" eb="64">
      <t>タイ</t>
    </rPh>
    <rPh sb="66" eb="68">
      <t>シハラ</t>
    </rPh>
    <rPh sb="68" eb="70">
      <t>ノウリョク</t>
    </rPh>
    <rPh sb="71" eb="73">
      <t>モンダイ</t>
    </rPh>
    <rPh sb="82" eb="84">
      <t>イッポウ</t>
    </rPh>
    <rPh sb="86" eb="89">
      <t>イッパンテキ</t>
    </rPh>
    <rPh sb="90" eb="92">
      <t>ヒツヨウ</t>
    </rPh>
    <rPh sb="101" eb="102">
      <t>オオ</t>
    </rPh>
    <rPh sb="104" eb="106">
      <t>ウワマワ</t>
    </rPh>
    <rPh sb="115" eb="117">
      <t>コンゴ</t>
    </rPh>
    <rPh sb="118" eb="120">
      <t>シキン</t>
    </rPh>
    <rPh sb="121" eb="124">
      <t>コウリツテキ</t>
    </rPh>
    <rPh sb="125" eb="127">
      <t>ウンヨウ</t>
    </rPh>
    <rPh sb="128" eb="129">
      <t>カン</t>
    </rPh>
    <rPh sb="131" eb="133">
      <t>ケントウ</t>
    </rPh>
    <rPh sb="134" eb="136">
      <t>ヒツヨウ</t>
    </rPh>
    <rPh sb="160" eb="162">
      <t>ヘイキン</t>
    </rPh>
    <rPh sb="162" eb="163">
      <t>チ</t>
    </rPh>
    <rPh sb="164" eb="166">
      <t>ヒカク</t>
    </rPh>
    <rPh sb="168" eb="169">
      <t>ヤク</t>
    </rPh>
    <rPh sb="184" eb="186">
      <t>セツビ</t>
    </rPh>
    <rPh sb="186" eb="188">
      <t>トウシ</t>
    </rPh>
    <rPh sb="189" eb="190">
      <t>カカ</t>
    </rPh>
    <rPh sb="191" eb="193">
      <t>リシ</t>
    </rPh>
    <rPh sb="193" eb="195">
      <t>フタン</t>
    </rPh>
    <rPh sb="196" eb="198">
      <t>ケイゲン</t>
    </rPh>
    <rPh sb="203" eb="205">
      <t>ジコ</t>
    </rPh>
    <rPh sb="205" eb="207">
      <t>シキン</t>
    </rPh>
    <rPh sb="208" eb="211">
      <t>サイダイゲン</t>
    </rPh>
    <rPh sb="211" eb="213">
      <t>カツヨウ</t>
    </rPh>
    <rPh sb="222" eb="224">
      <t>ホウシン</t>
    </rPh>
    <rPh sb="236" eb="238">
      <t>リョウキン</t>
    </rPh>
    <rPh sb="238" eb="240">
      <t>カイシュウ</t>
    </rPh>
    <rPh sb="240" eb="241">
      <t>リツ</t>
    </rPh>
    <rPh sb="243" eb="245">
      <t>キュウスイ</t>
    </rPh>
    <rPh sb="246" eb="247">
      <t>カカ</t>
    </rPh>
    <rPh sb="248" eb="250">
      <t>ヒヨウ</t>
    </rPh>
    <rPh sb="251" eb="253">
      <t>ゼンガク</t>
    </rPh>
    <rPh sb="253" eb="255">
      <t>キュウスイ</t>
    </rPh>
    <rPh sb="255" eb="257">
      <t>シュウエキ</t>
    </rPh>
    <rPh sb="258" eb="259">
      <t>マカナ</t>
    </rPh>
    <rPh sb="267" eb="269">
      <t>キュウスイ</t>
    </rPh>
    <rPh sb="269" eb="271">
      <t>ゲンカ</t>
    </rPh>
    <rPh sb="273" eb="275">
      <t>ヘイキン</t>
    </rPh>
    <rPh sb="275" eb="276">
      <t>チ</t>
    </rPh>
    <rPh sb="277" eb="279">
      <t>ヒカク</t>
    </rPh>
    <rPh sb="286" eb="287">
      <t>エン</t>
    </rPh>
    <rPh sb="287" eb="288">
      <t>タカ</t>
    </rPh>
    <rPh sb="300" eb="303">
      <t>ケイカクテキ</t>
    </rPh>
    <rPh sb="304" eb="306">
      <t>ヒツヨウ</t>
    </rPh>
    <rPh sb="307" eb="309">
      <t>セツビ</t>
    </rPh>
    <rPh sb="309" eb="311">
      <t>トウシ</t>
    </rPh>
    <rPh sb="312" eb="313">
      <t>オコナ</t>
    </rPh>
    <rPh sb="324" eb="326">
      <t>シセツ</t>
    </rPh>
    <rPh sb="326" eb="329">
      <t>リヨウリツ</t>
    </rPh>
    <rPh sb="331" eb="334">
      <t>ヘイキンチ</t>
    </rPh>
    <rPh sb="335" eb="337">
      <t>ヒカク</t>
    </rPh>
    <rPh sb="345" eb="346">
      <t>ヒク</t>
    </rPh>
    <rPh sb="354" eb="356">
      <t>ゲンザイ</t>
    </rPh>
    <rPh sb="357" eb="359">
      <t>ユウキュウ</t>
    </rPh>
    <rPh sb="359" eb="361">
      <t>シセツ</t>
    </rPh>
    <rPh sb="369" eb="371">
      <t>シセツ</t>
    </rPh>
    <rPh sb="371" eb="373">
      <t>ケンセツ</t>
    </rPh>
    <rPh sb="373" eb="374">
      <t>ジ</t>
    </rPh>
    <rPh sb="375" eb="376">
      <t>ミズ</t>
    </rPh>
    <rPh sb="376" eb="378">
      <t>ジュヨウ</t>
    </rPh>
    <rPh sb="379" eb="381">
      <t>ミコ</t>
    </rPh>
    <rPh sb="383" eb="385">
      <t>ヒカク</t>
    </rPh>
    <rPh sb="388" eb="390">
      <t>ジッサイ</t>
    </rPh>
    <rPh sb="391" eb="392">
      <t>ミズ</t>
    </rPh>
    <rPh sb="392" eb="394">
      <t>ジュヨウ</t>
    </rPh>
    <rPh sb="395" eb="396">
      <t>スク</t>
    </rPh>
    <rPh sb="401" eb="403">
      <t>ヨウイン</t>
    </rPh>
    <rPh sb="408" eb="410">
      <t>ユウシュウ</t>
    </rPh>
    <rPh sb="410" eb="411">
      <t>リツ</t>
    </rPh>
    <rPh sb="423" eb="424">
      <t>トク</t>
    </rPh>
    <rPh sb="425" eb="427">
      <t>モンダイ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</si>
</sst>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348608"/>
        <c:axId val="17935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0.31</c:v>
                </c:pt>
                <c:pt idx="2">
                  <c:v>0.16</c:v>
                </c:pt>
                <c:pt idx="3">
                  <c:v>0.25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48608"/>
        <c:axId val="179356416"/>
      </c:lineChart>
      <c:dateAx>
        <c:axId val="17934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356416"/>
        <c:crosses val="autoZero"/>
        <c:auto val="1"/>
        <c:lblOffset val="100"/>
        <c:baseTimeUnit val="years"/>
      </c:dateAx>
      <c:valAx>
        <c:axId val="17935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348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57.17</c:v>
                </c:pt>
                <c:pt idx="1">
                  <c:v>55.69</c:v>
                </c:pt>
                <c:pt idx="2">
                  <c:v>55.48</c:v>
                </c:pt>
                <c:pt idx="3">
                  <c:v>55.55</c:v>
                </c:pt>
                <c:pt idx="4">
                  <c:v>55.41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642944"/>
        <c:axId val="18235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64.150000000000006</c:v>
                </c:pt>
                <c:pt idx="1">
                  <c:v>63.73</c:v>
                </c:pt>
                <c:pt idx="2">
                  <c:v>64.55</c:v>
                </c:pt>
                <c:pt idx="3">
                  <c:v>64.12</c:v>
                </c:pt>
                <c:pt idx="4">
                  <c:v>62.69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42944"/>
        <c:axId val="182354304"/>
      </c:lineChart>
      <c:dateAx>
        <c:axId val="18264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354304"/>
        <c:crosses val="autoZero"/>
        <c:auto val="1"/>
        <c:lblOffset val="100"/>
        <c:baseTimeUnit val="years"/>
      </c:dateAx>
      <c:valAx>
        <c:axId val="18235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64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99.74</c:v>
                </c:pt>
                <c:pt idx="1">
                  <c:v>99.57</c:v>
                </c:pt>
                <c:pt idx="2">
                  <c:v>99.44</c:v>
                </c:pt>
                <c:pt idx="3">
                  <c:v>99.55</c:v>
                </c:pt>
                <c:pt idx="4">
                  <c:v>99.53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384512"/>
        <c:axId val="18239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99.88</c:v>
                </c:pt>
                <c:pt idx="1">
                  <c:v>99.96</c:v>
                </c:pt>
                <c:pt idx="2">
                  <c:v>99.93</c:v>
                </c:pt>
                <c:pt idx="3">
                  <c:v>100.12</c:v>
                </c:pt>
                <c:pt idx="4">
                  <c:v>100.12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384512"/>
        <c:axId val="182390784"/>
      </c:lineChart>
      <c:dateAx>
        <c:axId val="18238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390784"/>
        <c:crosses val="autoZero"/>
        <c:auto val="1"/>
        <c:lblOffset val="100"/>
        <c:baseTimeUnit val="years"/>
      </c:dateAx>
      <c:valAx>
        <c:axId val="18239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384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139.44999999999999</c:v>
                </c:pt>
                <c:pt idx="1">
                  <c:v>138.56</c:v>
                </c:pt>
                <c:pt idx="2">
                  <c:v>133.49</c:v>
                </c:pt>
                <c:pt idx="3">
                  <c:v>131.55000000000001</c:v>
                </c:pt>
                <c:pt idx="4">
                  <c:v>120.68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712960"/>
        <c:axId val="18071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112.1</c:v>
                </c:pt>
                <c:pt idx="1">
                  <c:v>111.78</c:v>
                </c:pt>
                <c:pt idx="2">
                  <c:v>113.16</c:v>
                </c:pt>
                <c:pt idx="3">
                  <c:v>113.88</c:v>
                </c:pt>
                <c:pt idx="4">
                  <c:v>113.47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712960"/>
        <c:axId val="180714880"/>
      </c:lineChart>
      <c:dateAx>
        <c:axId val="18071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714880"/>
        <c:crosses val="autoZero"/>
        <c:auto val="1"/>
        <c:lblOffset val="100"/>
        <c:baseTimeUnit val="years"/>
      </c:dateAx>
      <c:valAx>
        <c:axId val="180714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71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53.4</c:v>
                </c:pt>
                <c:pt idx="1">
                  <c:v>51.51</c:v>
                </c:pt>
                <c:pt idx="2">
                  <c:v>45.23</c:v>
                </c:pt>
                <c:pt idx="3">
                  <c:v>47.54</c:v>
                </c:pt>
                <c:pt idx="4">
                  <c:v>52.83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94624"/>
        <c:axId val="18199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36.57</c:v>
                </c:pt>
                <c:pt idx="1">
                  <c:v>37.549999999999997</c:v>
                </c:pt>
                <c:pt idx="2">
                  <c:v>38.86</c:v>
                </c:pt>
                <c:pt idx="3">
                  <c:v>39.81</c:v>
                </c:pt>
                <c:pt idx="4">
                  <c:v>51.44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94624"/>
        <c:axId val="181996544"/>
      </c:lineChart>
      <c:dateAx>
        <c:axId val="18199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996544"/>
        <c:crosses val="autoZero"/>
        <c:auto val="1"/>
        <c:lblOffset val="100"/>
        <c:baseTimeUnit val="years"/>
      </c:dateAx>
      <c:valAx>
        <c:axId val="18199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99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8.08</c:v>
                </c:pt>
                <c:pt idx="4" formatCode="#,##0.00;&quot;△&quot;#,##0.00;&quot;-&quot;">
                  <c:v>8.32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020352"/>
        <c:axId val="18202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5.27</c:v>
                </c:pt>
                <c:pt idx="1">
                  <c:v>9.98</c:v>
                </c:pt>
                <c:pt idx="2">
                  <c:v>12.13</c:v>
                </c:pt>
                <c:pt idx="3">
                  <c:v>13.72</c:v>
                </c:pt>
                <c:pt idx="4">
                  <c:v>16.77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0352"/>
        <c:axId val="182024832"/>
      </c:lineChart>
      <c:dateAx>
        <c:axId val="18202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024832"/>
        <c:crosses val="autoZero"/>
        <c:auto val="1"/>
        <c:lblOffset val="100"/>
        <c:baseTimeUnit val="years"/>
      </c:dateAx>
      <c:valAx>
        <c:axId val="18202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02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072064"/>
        <c:axId val="18207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25.58</c:v>
                </c:pt>
                <c:pt idx="1">
                  <c:v>25.8</c:v>
                </c:pt>
                <c:pt idx="2">
                  <c:v>23.57</c:v>
                </c:pt>
                <c:pt idx="3">
                  <c:v>21.34</c:v>
                </c:pt>
                <c:pt idx="4">
                  <c:v>16.89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72064"/>
        <c:axId val="182073984"/>
      </c:lineChart>
      <c:dateAx>
        <c:axId val="18207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073984"/>
        <c:crosses val="autoZero"/>
        <c:auto val="1"/>
        <c:lblOffset val="100"/>
        <c:baseTimeUnit val="years"/>
      </c:dateAx>
      <c:valAx>
        <c:axId val="182073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07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549.86</c:v>
                </c:pt>
                <c:pt idx="1">
                  <c:v>602.85</c:v>
                </c:pt>
                <c:pt idx="2">
                  <c:v>1596.23</c:v>
                </c:pt>
                <c:pt idx="3">
                  <c:v>1476.21</c:v>
                </c:pt>
                <c:pt idx="4">
                  <c:v>857.46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33120"/>
        <c:axId val="18213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669.4</c:v>
                </c:pt>
                <c:pt idx="1">
                  <c:v>720.62</c:v>
                </c:pt>
                <c:pt idx="2">
                  <c:v>654.97</c:v>
                </c:pt>
                <c:pt idx="3">
                  <c:v>634.53</c:v>
                </c:pt>
                <c:pt idx="4">
                  <c:v>200.22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133120"/>
        <c:axId val="182135040"/>
      </c:lineChart>
      <c:dateAx>
        <c:axId val="18213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135040"/>
        <c:crosses val="autoZero"/>
        <c:auto val="1"/>
        <c:lblOffset val="100"/>
        <c:baseTimeUnit val="years"/>
      </c:dateAx>
      <c:valAx>
        <c:axId val="182135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13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188.91</c:v>
                </c:pt>
                <c:pt idx="1">
                  <c:v>188.11</c:v>
                </c:pt>
                <c:pt idx="2">
                  <c:v>179.11</c:v>
                </c:pt>
                <c:pt idx="3">
                  <c:v>169.46</c:v>
                </c:pt>
                <c:pt idx="4">
                  <c:v>176.78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57312"/>
        <c:axId val="18215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446.65</c:v>
                </c:pt>
                <c:pt idx="1">
                  <c:v>415.99</c:v>
                </c:pt>
                <c:pt idx="2">
                  <c:v>383.75</c:v>
                </c:pt>
                <c:pt idx="3">
                  <c:v>368.94</c:v>
                </c:pt>
                <c:pt idx="4">
                  <c:v>351.06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157312"/>
        <c:axId val="182159232"/>
      </c:lineChart>
      <c:dateAx>
        <c:axId val="18215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159232"/>
        <c:crosses val="autoZero"/>
        <c:auto val="1"/>
        <c:lblOffset val="100"/>
        <c:baseTimeUnit val="years"/>
      </c:dateAx>
      <c:valAx>
        <c:axId val="182159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15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139.16999999999999</c:v>
                </c:pt>
                <c:pt idx="1">
                  <c:v>139</c:v>
                </c:pt>
                <c:pt idx="2">
                  <c:v>132.54</c:v>
                </c:pt>
                <c:pt idx="3">
                  <c:v>130.58000000000001</c:v>
                </c:pt>
                <c:pt idx="4">
                  <c:v>121.02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94944"/>
        <c:axId val="18260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108.75</c:v>
                </c:pt>
                <c:pt idx="1">
                  <c:v>108.61</c:v>
                </c:pt>
                <c:pt idx="2">
                  <c:v>110.39</c:v>
                </c:pt>
                <c:pt idx="3">
                  <c:v>111.12</c:v>
                </c:pt>
                <c:pt idx="4">
                  <c:v>112.92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94944"/>
        <c:axId val="182601216"/>
      </c:lineChart>
      <c:dateAx>
        <c:axId val="18259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601216"/>
        <c:crosses val="autoZero"/>
        <c:auto val="1"/>
        <c:lblOffset val="100"/>
        <c:baseTimeUnit val="years"/>
      </c:dateAx>
      <c:valAx>
        <c:axId val="18260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594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76.489999999999995</c:v>
                </c:pt>
                <c:pt idx="1">
                  <c:v>76.22</c:v>
                </c:pt>
                <c:pt idx="2">
                  <c:v>80.48</c:v>
                </c:pt>
                <c:pt idx="3">
                  <c:v>81.31</c:v>
                </c:pt>
                <c:pt idx="4">
                  <c:v>79.17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626944"/>
        <c:axId val="182633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80.38</c:v>
                </c:pt>
                <c:pt idx="1">
                  <c:v>78.760000000000005</c:v>
                </c:pt>
                <c:pt idx="2">
                  <c:v>76.81</c:v>
                </c:pt>
                <c:pt idx="3">
                  <c:v>75.75</c:v>
                </c:pt>
                <c:pt idx="4">
                  <c:v>75.3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26944"/>
        <c:axId val="182633216"/>
      </c:lineChart>
      <c:dateAx>
        <c:axId val="18262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633216"/>
        <c:crosses val="autoZero"/>
        <c:auto val="1"/>
        <c:lblOffset val="100"/>
        <c:baseTimeUnit val="years"/>
      </c:dateAx>
      <c:valAx>
        <c:axId val="182633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62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【112.92】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70" zoomScaleNormal="70" workbookViewId="0"/>
  </sheetViews>
  <sheetFormatPr defaultColWidth="2.6640625" defaultRowHeight="13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岐阜県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用水供給事業</v>
      </c>
      <c r="S8" s="72"/>
      <c r="T8" s="72"/>
      <c r="U8" s="72"/>
      <c r="V8" s="72"/>
      <c r="W8" s="72"/>
      <c r="X8" s="72"/>
      <c r="Y8" s="73"/>
      <c r="Z8" s="71" t="str">
        <f>データ!L6</f>
        <v>B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2087595</v>
      </c>
      <c r="AJ8" s="75"/>
      <c r="AK8" s="75"/>
      <c r="AL8" s="75"/>
      <c r="AM8" s="75"/>
      <c r="AN8" s="75"/>
      <c r="AO8" s="75"/>
      <c r="AP8" s="76"/>
      <c r="AQ8" s="57">
        <f>データ!R6</f>
        <v>10621.29</v>
      </c>
      <c r="AR8" s="57"/>
      <c r="AS8" s="57"/>
      <c r="AT8" s="57"/>
      <c r="AU8" s="57"/>
      <c r="AV8" s="57"/>
      <c r="AW8" s="57"/>
      <c r="AX8" s="57"/>
      <c r="AY8" s="57">
        <f>データ!S6</f>
        <v>196.55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76.599999999999994</v>
      </c>
      <c r="K10" s="57"/>
      <c r="L10" s="57"/>
      <c r="M10" s="57"/>
      <c r="N10" s="57"/>
      <c r="O10" s="57"/>
      <c r="P10" s="57"/>
      <c r="Q10" s="57"/>
      <c r="R10" s="57">
        <f>データ!O6</f>
        <v>90.81</v>
      </c>
      <c r="S10" s="57"/>
      <c r="T10" s="57"/>
      <c r="U10" s="57"/>
      <c r="V10" s="57"/>
      <c r="W10" s="57"/>
      <c r="X10" s="57"/>
      <c r="Y10" s="57"/>
      <c r="Z10" s="65">
        <f>データ!P6</f>
        <v>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495844</v>
      </c>
      <c r="AJ10" s="65"/>
      <c r="AK10" s="65"/>
      <c r="AL10" s="65"/>
      <c r="AM10" s="65"/>
      <c r="AN10" s="65"/>
      <c r="AO10" s="65"/>
      <c r="AP10" s="65"/>
      <c r="AQ10" s="57">
        <f>データ!U6</f>
        <v>454.04</v>
      </c>
      <c r="AR10" s="57"/>
      <c r="AS10" s="57"/>
      <c r="AT10" s="57"/>
      <c r="AU10" s="57"/>
      <c r="AV10" s="57"/>
      <c r="AW10" s="57"/>
      <c r="AX10" s="57"/>
      <c r="AY10" s="57">
        <f>データ!V6</f>
        <v>1092.07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106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2"/>
  <cols>
    <col min="2" max="143" width="11.88671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210005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2</v>
      </c>
      <c r="H6" s="31" t="str">
        <f t="shared" si="3"/>
        <v>岐阜県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用水供給事業</v>
      </c>
      <c r="L6" s="31" t="str">
        <f t="shared" si="3"/>
        <v>B</v>
      </c>
      <c r="M6" s="32" t="str">
        <f t="shared" si="3"/>
        <v>-</v>
      </c>
      <c r="N6" s="32">
        <f t="shared" si="3"/>
        <v>76.599999999999994</v>
      </c>
      <c r="O6" s="32">
        <f t="shared" si="3"/>
        <v>90.81</v>
      </c>
      <c r="P6" s="32">
        <f t="shared" si="3"/>
        <v>0</v>
      </c>
      <c r="Q6" s="32">
        <f t="shared" si="3"/>
        <v>2087595</v>
      </c>
      <c r="R6" s="32">
        <f t="shared" si="3"/>
        <v>10621.29</v>
      </c>
      <c r="S6" s="32">
        <f t="shared" si="3"/>
        <v>196.55</v>
      </c>
      <c r="T6" s="32">
        <f t="shared" si="3"/>
        <v>495844</v>
      </c>
      <c r="U6" s="32">
        <f t="shared" si="3"/>
        <v>454.04</v>
      </c>
      <c r="V6" s="32">
        <f t="shared" si="3"/>
        <v>1092.07</v>
      </c>
      <c r="W6" s="33">
        <f>IF(W7="",NA(),W7)</f>
        <v>139.44999999999999</v>
      </c>
      <c r="X6" s="33">
        <f t="shared" ref="X6:AF6" si="4">IF(X7="",NA(),X7)</f>
        <v>138.56</v>
      </c>
      <c r="Y6" s="33">
        <f t="shared" si="4"/>
        <v>133.49</v>
      </c>
      <c r="Z6" s="33">
        <f t="shared" si="4"/>
        <v>131.55000000000001</v>
      </c>
      <c r="AA6" s="33">
        <f t="shared" si="4"/>
        <v>120.68</v>
      </c>
      <c r="AB6" s="33">
        <f t="shared" si="4"/>
        <v>112.1</v>
      </c>
      <c r="AC6" s="33">
        <f t="shared" si="4"/>
        <v>111.78</v>
      </c>
      <c r="AD6" s="33">
        <f t="shared" si="4"/>
        <v>113.16</v>
      </c>
      <c r="AE6" s="33">
        <f t="shared" si="4"/>
        <v>113.88</v>
      </c>
      <c r="AF6" s="33">
        <f t="shared" si="4"/>
        <v>113.47</v>
      </c>
      <c r="AG6" s="32" t="str">
        <f>IF(AG7="","",IF(AG7="-","【-】","【"&amp;SUBSTITUTE(TEXT(AG7,"#,##0.00"),"-","△")&amp;"】"))</f>
        <v>【113.47】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25.58</v>
      </c>
      <c r="AN6" s="33">
        <f t="shared" si="5"/>
        <v>25.8</v>
      </c>
      <c r="AO6" s="33">
        <f t="shared" si="5"/>
        <v>23.57</v>
      </c>
      <c r="AP6" s="33">
        <f t="shared" si="5"/>
        <v>21.34</v>
      </c>
      <c r="AQ6" s="33">
        <f t="shared" si="5"/>
        <v>16.89</v>
      </c>
      <c r="AR6" s="32" t="str">
        <f>IF(AR7="","",IF(AR7="-","【-】","【"&amp;SUBSTITUTE(TEXT(AR7,"#,##0.00"),"-","△")&amp;"】"))</f>
        <v>【16.89】</v>
      </c>
      <c r="AS6" s="33">
        <f>IF(AS7="",NA(),AS7)</f>
        <v>549.86</v>
      </c>
      <c r="AT6" s="33">
        <f t="shared" ref="AT6:BB6" si="6">IF(AT7="",NA(),AT7)</f>
        <v>602.85</v>
      </c>
      <c r="AU6" s="33">
        <f t="shared" si="6"/>
        <v>1596.23</v>
      </c>
      <c r="AV6" s="33">
        <f t="shared" si="6"/>
        <v>1476.21</v>
      </c>
      <c r="AW6" s="33">
        <f t="shared" si="6"/>
        <v>857.46</v>
      </c>
      <c r="AX6" s="33">
        <f t="shared" si="6"/>
        <v>669.4</v>
      </c>
      <c r="AY6" s="33">
        <f t="shared" si="6"/>
        <v>720.62</v>
      </c>
      <c r="AZ6" s="33">
        <f t="shared" si="6"/>
        <v>654.97</v>
      </c>
      <c r="BA6" s="33">
        <f t="shared" si="6"/>
        <v>634.53</v>
      </c>
      <c r="BB6" s="33">
        <f t="shared" si="6"/>
        <v>200.22</v>
      </c>
      <c r="BC6" s="32" t="str">
        <f>IF(BC7="","",IF(BC7="-","【-】","【"&amp;SUBSTITUTE(TEXT(BC7,"#,##0.00"),"-","△")&amp;"】"))</f>
        <v>【200.22】</v>
      </c>
      <c r="BD6" s="33">
        <f>IF(BD7="",NA(),BD7)</f>
        <v>188.91</v>
      </c>
      <c r="BE6" s="33">
        <f t="shared" ref="BE6:BM6" si="7">IF(BE7="",NA(),BE7)</f>
        <v>188.11</v>
      </c>
      <c r="BF6" s="33">
        <f t="shared" si="7"/>
        <v>179.11</v>
      </c>
      <c r="BG6" s="33">
        <f t="shared" si="7"/>
        <v>169.46</v>
      </c>
      <c r="BH6" s="33">
        <f t="shared" si="7"/>
        <v>176.78</v>
      </c>
      <c r="BI6" s="33">
        <f t="shared" si="7"/>
        <v>446.65</v>
      </c>
      <c r="BJ6" s="33">
        <f t="shared" si="7"/>
        <v>415.99</v>
      </c>
      <c r="BK6" s="33">
        <f t="shared" si="7"/>
        <v>383.75</v>
      </c>
      <c r="BL6" s="33">
        <f t="shared" si="7"/>
        <v>368.94</v>
      </c>
      <c r="BM6" s="33">
        <f t="shared" si="7"/>
        <v>351.06</v>
      </c>
      <c r="BN6" s="32" t="str">
        <f>IF(BN7="","",IF(BN7="-","【-】","【"&amp;SUBSTITUTE(TEXT(BN7,"#,##0.00"),"-","△")&amp;"】"))</f>
        <v>【351.06】</v>
      </c>
      <c r="BO6" s="33">
        <f>IF(BO7="",NA(),BO7)</f>
        <v>139.16999999999999</v>
      </c>
      <c r="BP6" s="33">
        <f t="shared" ref="BP6:BX6" si="8">IF(BP7="",NA(),BP7)</f>
        <v>139</v>
      </c>
      <c r="BQ6" s="33">
        <f t="shared" si="8"/>
        <v>132.54</v>
      </c>
      <c r="BR6" s="33">
        <f t="shared" si="8"/>
        <v>130.58000000000001</v>
      </c>
      <c r="BS6" s="33">
        <f t="shared" si="8"/>
        <v>121.02</v>
      </c>
      <c r="BT6" s="33">
        <f t="shared" si="8"/>
        <v>108.75</v>
      </c>
      <c r="BU6" s="33">
        <f t="shared" si="8"/>
        <v>108.61</v>
      </c>
      <c r="BV6" s="33">
        <f t="shared" si="8"/>
        <v>110.39</v>
      </c>
      <c r="BW6" s="33">
        <f t="shared" si="8"/>
        <v>111.12</v>
      </c>
      <c r="BX6" s="33">
        <f t="shared" si="8"/>
        <v>112.92</v>
      </c>
      <c r="BY6" s="32" t="str">
        <f>IF(BY7="","",IF(BY7="-","【-】","【"&amp;SUBSTITUTE(TEXT(BY7,"#,##0.00"),"-","△")&amp;"】"))</f>
        <v>【112.92】</v>
      </c>
      <c r="BZ6" s="33">
        <f>IF(BZ7="",NA(),BZ7)</f>
        <v>76.489999999999995</v>
      </c>
      <c r="CA6" s="33">
        <f t="shared" ref="CA6:CI6" si="9">IF(CA7="",NA(),CA7)</f>
        <v>76.22</v>
      </c>
      <c r="CB6" s="33">
        <f t="shared" si="9"/>
        <v>80.48</v>
      </c>
      <c r="CC6" s="33">
        <f t="shared" si="9"/>
        <v>81.31</v>
      </c>
      <c r="CD6" s="33">
        <f t="shared" si="9"/>
        <v>79.17</v>
      </c>
      <c r="CE6" s="33">
        <f t="shared" si="9"/>
        <v>80.38</v>
      </c>
      <c r="CF6" s="33">
        <f t="shared" si="9"/>
        <v>78.760000000000005</v>
      </c>
      <c r="CG6" s="33">
        <f t="shared" si="9"/>
        <v>76.81</v>
      </c>
      <c r="CH6" s="33">
        <f t="shared" si="9"/>
        <v>75.75</v>
      </c>
      <c r="CI6" s="33">
        <f t="shared" si="9"/>
        <v>75.3</v>
      </c>
      <c r="CJ6" s="32" t="str">
        <f>IF(CJ7="","",IF(CJ7="-","【-】","【"&amp;SUBSTITUTE(TEXT(CJ7,"#,##0.00"),"-","△")&amp;"】"))</f>
        <v>【75.30】</v>
      </c>
      <c r="CK6" s="33">
        <f>IF(CK7="",NA(),CK7)</f>
        <v>57.17</v>
      </c>
      <c r="CL6" s="33">
        <f t="shared" ref="CL6:CT6" si="10">IF(CL7="",NA(),CL7)</f>
        <v>55.69</v>
      </c>
      <c r="CM6" s="33">
        <f t="shared" si="10"/>
        <v>55.48</v>
      </c>
      <c r="CN6" s="33">
        <f t="shared" si="10"/>
        <v>55.55</v>
      </c>
      <c r="CO6" s="33">
        <f t="shared" si="10"/>
        <v>55.41</v>
      </c>
      <c r="CP6" s="33">
        <f t="shared" si="10"/>
        <v>64.150000000000006</v>
      </c>
      <c r="CQ6" s="33">
        <f t="shared" si="10"/>
        <v>63.73</v>
      </c>
      <c r="CR6" s="33">
        <f t="shared" si="10"/>
        <v>64.55</v>
      </c>
      <c r="CS6" s="33">
        <f t="shared" si="10"/>
        <v>64.12</v>
      </c>
      <c r="CT6" s="33">
        <f t="shared" si="10"/>
        <v>62.69</v>
      </c>
      <c r="CU6" s="32" t="str">
        <f>IF(CU7="","",IF(CU7="-","【-】","【"&amp;SUBSTITUTE(TEXT(CU7,"#,##0.00"),"-","△")&amp;"】"))</f>
        <v>【62.69】</v>
      </c>
      <c r="CV6" s="33">
        <f>IF(CV7="",NA(),CV7)</f>
        <v>99.74</v>
      </c>
      <c r="CW6" s="33">
        <f t="shared" ref="CW6:DE6" si="11">IF(CW7="",NA(),CW7)</f>
        <v>99.57</v>
      </c>
      <c r="CX6" s="33">
        <f t="shared" si="11"/>
        <v>99.44</v>
      </c>
      <c r="CY6" s="33">
        <f t="shared" si="11"/>
        <v>99.55</v>
      </c>
      <c r="CZ6" s="33">
        <f t="shared" si="11"/>
        <v>99.53</v>
      </c>
      <c r="DA6" s="33">
        <f t="shared" si="11"/>
        <v>99.88</v>
      </c>
      <c r="DB6" s="33">
        <f t="shared" si="11"/>
        <v>99.96</v>
      </c>
      <c r="DC6" s="33">
        <f t="shared" si="11"/>
        <v>99.93</v>
      </c>
      <c r="DD6" s="33">
        <f t="shared" si="11"/>
        <v>100.12</v>
      </c>
      <c r="DE6" s="33">
        <f t="shared" si="11"/>
        <v>100.12</v>
      </c>
      <c r="DF6" s="32" t="str">
        <f>IF(DF7="","",IF(DF7="-","【-】","【"&amp;SUBSTITUTE(TEXT(DF7,"#,##0.00"),"-","△")&amp;"】"))</f>
        <v>【100.12】</v>
      </c>
      <c r="DG6" s="33">
        <f>IF(DG7="",NA(),DG7)</f>
        <v>53.4</v>
      </c>
      <c r="DH6" s="33">
        <f t="shared" ref="DH6:DP6" si="12">IF(DH7="",NA(),DH7)</f>
        <v>51.51</v>
      </c>
      <c r="DI6" s="33">
        <f t="shared" si="12"/>
        <v>45.23</v>
      </c>
      <c r="DJ6" s="33">
        <f t="shared" si="12"/>
        <v>47.54</v>
      </c>
      <c r="DK6" s="33">
        <f t="shared" si="12"/>
        <v>52.83</v>
      </c>
      <c r="DL6" s="33">
        <f t="shared" si="12"/>
        <v>36.57</v>
      </c>
      <c r="DM6" s="33">
        <f t="shared" si="12"/>
        <v>37.549999999999997</v>
      </c>
      <c r="DN6" s="33">
        <f t="shared" si="12"/>
        <v>38.86</v>
      </c>
      <c r="DO6" s="33">
        <f t="shared" si="12"/>
        <v>39.81</v>
      </c>
      <c r="DP6" s="33">
        <f t="shared" si="12"/>
        <v>51.44</v>
      </c>
      <c r="DQ6" s="32" t="str">
        <f>IF(DQ7="","",IF(DQ7="-","【-】","【"&amp;SUBSTITUTE(TEXT(DQ7,"#,##0.00"),"-","△")&amp;"】"))</f>
        <v>【51.44】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3">
        <f t="shared" si="13"/>
        <v>8.08</v>
      </c>
      <c r="DV6" s="33">
        <f t="shared" si="13"/>
        <v>8.32</v>
      </c>
      <c r="DW6" s="33">
        <f t="shared" si="13"/>
        <v>5.27</v>
      </c>
      <c r="DX6" s="33">
        <f t="shared" si="13"/>
        <v>9.98</v>
      </c>
      <c r="DY6" s="33">
        <f t="shared" si="13"/>
        <v>12.13</v>
      </c>
      <c r="DZ6" s="33">
        <f t="shared" si="13"/>
        <v>13.72</v>
      </c>
      <c r="EA6" s="33">
        <f t="shared" si="13"/>
        <v>16.77</v>
      </c>
      <c r="EB6" s="32" t="str">
        <f>IF(EB7="","",IF(EB7="-","【-】","【"&amp;SUBSTITUTE(TEXT(EB7,"#,##0.00"),"-","△")&amp;"】"))</f>
        <v>【16.77】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3">
        <f t="shared" si="14"/>
        <v>0.16</v>
      </c>
      <c r="EH6" s="33">
        <f t="shared" si="14"/>
        <v>0.21</v>
      </c>
      <c r="EI6" s="33">
        <f t="shared" si="14"/>
        <v>0.31</v>
      </c>
      <c r="EJ6" s="33">
        <f t="shared" si="14"/>
        <v>0.16</v>
      </c>
      <c r="EK6" s="33">
        <f t="shared" si="14"/>
        <v>0.25</v>
      </c>
      <c r="EL6" s="33">
        <f t="shared" si="14"/>
        <v>0.13</v>
      </c>
      <c r="EM6" s="32" t="str">
        <f>IF(EM7="","",IF(EM7="-","【-】","【"&amp;SUBSTITUTE(TEXT(EM7,"#,##0.00"),"-","△")&amp;"】"))</f>
        <v>【0.13】</v>
      </c>
    </row>
    <row r="7" spans="1:143" s="34" customFormat="1">
      <c r="A7" s="26"/>
      <c r="B7" s="35">
        <v>2014</v>
      </c>
      <c r="C7" s="35">
        <v>210005</v>
      </c>
      <c r="D7" s="35">
        <v>46</v>
      </c>
      <c r="E7" s="35">
        <v>1</v>
      </c>
      <c r="F7" s="35">
        <v>0</v>
      </c>
      <c r="G7" s="35">
        <v>2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76.599999999999994</v>
      </c>
      <c r="O7" s="36">
        <v>90.81</v>
      </c>
      <c r="P7" s="36">
        <v>0</v>
      </c>
      <c r="Q7" s="36">
        <v>2087595</v>
      </c>
      <c r="R7" s="36">
        <v>10621.29</v>
      </c>
      <c r="S7" s="36">
        <v>196.55</v>
      </c>
      <c r="T7" s="36">
        <v>495844</v>
      </c>
      <c r="U7" s="36">
        <v>454.04</v>
      </c>
      <c r="V7" s="36">
        <v>1092.07</v>
      </c>
      <c r="W7" s="36">
        <v>139.44999999999999</v>
      </c>
      <c r="X7" s="36">
        <v>138.56</v>
      </c>
      <c r="Y7" s="36">
        <v>133.49</v>
      </c>
      <c r="Z7" s="36">
        <v>131.55000000000001</v>
      </c>
      <c r="AA7" s="36">
        <v>120.68</v>
      </c>
      <c r="AB7" s="36">
        <v>112.1</v>
      </c>
      <c r="AC7" s="36">
        <v>111.78</v>
      </c>
      <c r="AD7" s="36">
        <v>113.16</v>
      </c>
      <c r="AE7" s="36">
        <v>113.88</v>
      </c>
      <c r="AF7" s="36">
        <v>113.47</v>
      </c>
      <c r="AG7" s="36">
        <v>113.47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25.58</v>
      </c>
      <c r="AN7" s="36">
        <v>25.8</v>
      </c>
      <c r="AO7" s="36">
        <v>23.57</v>
      </c>
      <c r="AP7" s="36">
        <v>21.34</v>
      </c>
      <c r="AQ7" s="36">
        <v>16.89</v>
      </c>
      <c r="AR7" s="36">
        <v>16.89</v>
      </c>
      <c r="AS7" s="36">
        <v>549.86</v>
      </c>
      <c r="AT7" s="36">
        <v>602.85</v>
      </c>
      <c r="AU7" s="36">
        <v>1596.23</v>
      </c>
      <c r="AV7" s="36">
        <v>1476.21</v>
      </c>
      <c r="AW7" s="36">
        <v>857.46</v>
      </c>
      <c r="AX7" s="36">
        <v>669.4</v>
      </c>
      <c r="AY7" s="36">
        <v>720.62</v>
      </c>
      <c r="AZ7" s="36">
        <v>654.97</v>
      </c>
      <c r="BA7" s="36">
        <v>634.53</v>
      </c>
      <c r="BB7" s="36">
        <v>200.22</v>
      </c>
      <c r="BC7" s="36">
        <v>200.22</v>
      </c>
      <c r="BD7" s="36">
        <v>188.91</v>
      </c>
      <c r="BE7" s="36">
        <v>188.11</v>
      </c>
      <c r="BF7" s="36">
        <v>179.11</v>
      </c>
      <c r="BG7" s="36">
        <v>169.46</v>
      </c>
      <c r="BH7" s="36">
        <v>176.78</v>
      </c>
      <c r="BI7" s="36">
        <v>446.65</v>
      </c>
      <c r="BJ7" s="36">
        <v>415.99</v>
      </c>
      <c r="BK7" s="36">
        <v>383.75</v>
      </c>
      <c r="BL7" s="36">
        <v>368.94</v>
      </c>
      <c r="BM7" s="36">
        <v>351.06</v>
      </c>
      <c r="BN7" s="36">
        <v>351.06</v>
      </c>
      <c r="BO7" s="36">
        <v>139.16999999999999</v>
      </c>
      <c r="BP7" s="36">
        <v>139</v>
      </c>
      <c r="BQ7" s="36">
        <v>132.54</v>
      </c>
      <c r="BR7" s="36">
        <v>130.58000000000001</v>
      </c>
      <c r="BS7" s="36">
        <v>121.02</v>
      </c>
      <c r="BT7" s="36">
        <v>108.75</v>
      </c>
      <c r="BU7" s="36">
        <v>108.61</v>
      </c>
      <c r="BV7" s="36">
        <v>110.39</v>
      </c>
      <c r="BW7" s="36">
        <v>111.12</v>
      </c>
      <c r="BX7" s="36">
        <v>112.92</v>
      </c>
      <c r="BY7" s="36">
        <v>112.92</v>
      </c>
      <c r="BZ7" s="36">
        <v>76.489999999999995</v>
      </c>
      <c r="CA7" s="36">
        <v>76.22</v>
      </c>
      <c r="CB7" s="36">
        <v>80.48</v>
      </c>
      <c r="CC7" s="36">
        <v>81.31</v>
      </c>
      <c r="CD7" s="36">
        <v>79.17</v>
      </c>
      <c r="CE7" s="36">
        <v>80.38</v>
      </c>
      <c r="CF7" s="36">
        <v>78.760000000000005</v>
      </c>
      <c r="CG7" s="36">
        <v>76.81</v>
      </c>
      <c r="CH7" s="36">
        <v>75.75</v>
      </c>
      <c r="CI7" s="36">
        <v>75.3</v>
      </c>
      <c r="CJ7" s="36">
        <v>75.3</v>
      </c>
      <c r="CK7" s="36">
        <v>57.17</v>
      </c>
      <c r="CL7" s="36">
        <v>55.69</v>
      </c>
      <c r="CM7" s="36">
        <v>55.48</v>
      </c>
      <c r="CN7" s="36">
        <v>55.55</v>
      </c>
      <c r="CO7" s="36">
        <v>55.41</v>
      </c>
      <c r="CP7" s="36">
        <v>64.150000000000006</v>
      </c>
      <c r="CQ7" s="36">
        <v>63.73</v>
      </c>
      <c r="CR7" s="36">
        <v>64.55</v>
      </c>
      <c r="CS7" s="36">
        <v>64.12</v>
      </c>
      <c r="CT7" s="36">
        <v>62.69</v>
      </c>
      <c r="CU7" s="36">
        <v>62.69</v>
      </c>
      <c r="CV7" s="36">
        <v>99.74</v>
      </c>
      <c r="CW7" s="36">
        <v>99.57</v>
      </c>
      <c r="CX7" s="36">
        <v>99.44</v>
      </c>
      <c r="CY7" s="36">
        <v>99.55</v>
      </c>
      <c r="CZ7" s="36">
        <v>99.53</v>
      </c>
      <c r="DA7" s="36">
        <v>99.88</v>
      </c>
      <c r="DB7" s="36">
        <v>99.96</v>
      </c>
      <c r="DC7" s="36">
        <v>99.93</v>
      </c>
      <c r="DD7" s="36">
        <v>100.12</v>
      </c>
      <c r="DE7" s="36">
        <v>100.12</v>
      </c>
      <c r="DF7" s="36">
        <v>100.12</v>
      </c>
      <c r="DG7" s="36">
        <v>53.4</v>
      </c>
      <c r="DH7" s="36">
        <v>51.51</v>
      </c>
      <c r="DI7" s="36">
        <v>45.23</v>
      </c>
      <c r="DJ7" s="36">
        <v>47.54</v>
      </c>
      <c r="DK7" s="36">
        <v>52.83</v>
      </c>
      <c r="DL7" s="36">
        <v>36.57</v>
      </c>
      <c r="DM7" s="36">
        <v>37.549999999999997</v>
      </c>
      <c r="DN7" s="36">
        <v>38.86</v>
      </c>
      <c r="DO7" s="36">
        <v>39.81</v>
      </c>
      <c r="DP7" s="36">
        <v>51.44</v>
      </c>
      <c r="DQ7" s="36">
        <v>51.44</v>
      </c>
      <c r="DR7" s="36">
        <v>0</v>
      </c>
      <c r="DS7" s="36">
        <v>0</v>
      </c>
      <c r="DT7" s="36">
        <v>0</v>
      </c>
      <c r="DU7" s="36">
        <v>8.08</v>
      </c>
      <c r="DV7" s="36">
        <v>8.32</v>
      </c>
      <c r="DW7" s="36">
        <v>5.27</v>
      </c>
      <c r="DX7" s="36">
        <v>9.98</v>
      </c>
      <c r="DY7" s="36">
        <v>12.13</v>
      </c>
      <c r="DZ7" s="36">
        <v>13.72</v>
      </c>
      <c r="EA7" s="36">
        <v>16.77</v>
      </c>
      <c r="EB7" s="36">
        <v>16.77</v>
      </c>
      <c r="EC7" s="36">
        <v>0</v>
      </c>
      <c r="ED7" s="36">
        <v>0</v>
      </c>
      <c r="EE7" s="36">
        <v>0</v>
      </c>
      <c r="EF7" s="36">
        <v>0</v>
      </c>
      <c r="EG7" s="36">
        <v>0.16</v>
      </c>
      <c r="EH7" s="36">
        <v>0.21</v>
      </c>
      <c r="EI7" s="36">
        <v>0.31</v>
      </c>
      <c r="EJ7" s="36">
        <v>0.16</v>
      </c>
      <c r="EK7" s="36">
        <v>0.25</v>
      </c>
      <c r="EL7" s="36">
        <v>0.13</v>
      </c>
      <c r="EM7" s="36">
        <v>0.13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西原</cp:lastModifiedBy>
  <cp:lastPrinted>2016-02-12T08:31:21Z</cp:lastPrinted>
  <dcterms:created xsi:type="dcterms:W3CDTF">2016-01-18T04:47:16Z</dcterms:created>
  <dcterms:modified xsi:type="dcterms:W3CDTF">2016-02-24T07:35:09Z</dcterms:modified>
</cp:coreProperties>
</file>