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B10" i="4" s="1"/>
  <c r="L6" i="5"/>
  <c r="K6" i="5"/>
  <c r="R8" i="4"/>
  <c r="J6" i="5"/>
  <c r="J8" i="4" s="1"/>
  <c r="I6" i="5"/>
  <c r="H6" i="5"/>
  <c r="G6" i="5"/>
  <c r="F6" i="5"/>
  <c r="E6" i="5"/>
  <c r="D6" i="5"/>
  <c r="C6" i="5"/>
  <c r="B6" i="5"/>
  <c r="D10" i="5" s="1"/>
  <c r="F10"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AQ8" i="4"/>
  <c r="AI8" i="4"/>
  <c r="Z8" i="4"/>
  <c r="B8" i="4"/>
  <c r="B6" i="4"/>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<sst xmlns="http://schemas.openxmlformats.org/spreadsheetml/2006/main" count="217" uniqueCount="107">
  <si>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</si>
  <si>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</si>
  <si>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</si>
  <si>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</si>
  <si>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</si>
  <si>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</si>
  <si>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</si>
  <si>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</si>
  <si>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</si>
  <si>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</si>
  <si>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</si>
  <si>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</si>
  <si>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</si>
  <si>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</si>
  <si>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</si>
  <si>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現在給水人口(人)</t>
    <phoneticPr fontId="4"/>
  </si>
  <si>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4"/>
  </si>
  <si>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</si>
  <si>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</si>
  <si>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</si>
  <si>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</si>
  <si>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</si>
  <si>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</si>
  <si>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</si>
  <si>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</si>
  <si>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</si>
  <si>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</si>
  <si>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</si>
  <si>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</si>
  <si>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</si>
  <si>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</si>
  <si>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</si>
  <si>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</si>
  <si>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</si>
  <si>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</si>
  <si>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</si>
  <si>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</si>
  <si>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</si>
  <si>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</si>
  <si>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</si>
  <si>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</si>
  <si>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</si>
  <si>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</si>
  <si>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</si>
  <si>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</si>
  <si>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</si>
  <si>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</si>
  <si>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</si>
  <si>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</si>
  <si>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</si>
  <si>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</si>
  <si>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</si>
  <si>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</si>
  <si>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</si>
  <si>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</si>
  <si>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</si>
  <si>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</si>
  <si>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</si>
  <si>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</si>
  <si>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</si>
  <si>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</si>
  <si>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</si>
  <si>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</si>
  <si>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</si>
  <si>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</si>
  <si>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</si>
  <si>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</si>
  <si>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</si>
  <si>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</si>
  <si>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</si>
  <si>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</si>
  <si>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</si>
  <si>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</si>
  <si>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</si>
  <si>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</si>
  <si>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</si>
  <si>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</si>
  <si>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</si>
  <si>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</si>
  <si>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</si>
  <si>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</si>
  <si>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</si>
  <si>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</si>
  <si>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</si>
  <si>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</si>
  <si>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</si>
  <si>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</si>
  <si>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</si>
  <si>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</si>
  <si>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</si>
  <si>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</si>
  <si>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</si>
  <si>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</si>
  <si>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</si>
  <si>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</si>
  <si>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</si>
  <si>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</si>
  <si>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</si>
  <si>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</si>
  <si>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</si>
  <si>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</si>
  <si>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</si>
  <si>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</si>
  <si>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</si>
  <si>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②管路経年化率（％）をみると、類似団体平均値と比較して法定耐用年数40年を超過した管路が増加しているが、本県としては、管路管体調査により健全度を把握し、計画的に管路の延命化を図っているところである。
・その一方、優先度・重要度の高い更新が必要な区間については、今後も計画的に管路更新を進めていくこととしている。
・③管路更新率（％）については、継続的に管路更新を行っているが、管路供用開始のタイミングが年度更新率に反映するため、管路更新率に増減が見られる。今後も適正に管路更新を継続していく。
</t>
    <rPh sb="2" eb="4">
      <t>カンロ</t>
    </rPh>
    <rPh sb="4" eb="6">
      <t>ケイネン</t>
    </rPh>
    <rPh sb="6" eb="7">
      <t>カ</t>
    </rPh>
    <rPh sb="7" eb="8">
      <t>リツ</t>
    </rPh>
    <rPh sb="16" eb="18">
      <t>ルイジ</t>
    </rPh>
    <rPh sb="18" eb="20">
      <t>ダンタイ</t>
    </rPh>
    <rPh sb="20" eb="22">
      <t>ヘイキン</t>
    </rPh>
    <rPh sb="22" eb="23">
      <t>アタイ</t>
    </rPh>
    <rPh sb="24" eb="26">
      <t>ヒカク</t>
    </rPh>
    <rPh sb="28" eb="30">
      <t>ホウテイ</t>
    </rPh>
    <rPh sb="30" eb="32">
      <t>タイヨウ</t>
    </rPh>
    <rPh sb="32" eb="34">
      <t>ネンスウ</t>
    </rPh>
    <rPh sb="36" eb="37">
      <t>ネン</t>
    </rPh>
    <rPh sb="38" eb="40">
      <t>チョウカ</t>
    </rPh>
    <rPh sb="42" eb="44">
      <t>カンロ</t>
    </rPh>
    <rPh sb="45" eb="47">
      <t>ゾウカ</t>
    </rPh>
    <rPh sb="53" eb="54">
      <t>ホン</t>
    </rPh>
    <rPh sb="54" eb="55">
      <t>ケン</t>
    </rPh>
    <rPh sb="60" eb="62">
      <t>カンロ</t>
    </rPh>
    <rPh sb="62" eb="63">
      <t>カン</t>
    </rPh>
    <rPh sb="63" eb="64">
      <t>タイ</t>
    </rPh>
    <rPh sb="64" eb="66">
      <t>チョウサ</t>
    </rPh>
    <rPh sb="69" eb="71">
      <t>ケンゼン</t>
    </rPh>
    <rPh sb="71" eb="72">
      <t>ド</t>
    </rPh>
    <rPh sb="73" eb="75">
      <t>ハアク</t>
    </rPh>
    <rPh sb="77" eb="79">
      <t>ケイカク</t>
    </rPh>
    <rPh sb="79" eb="80">
      <t>テキ</t>
    </rPh>
    <rPh sb="81" eb="83">
      <t>カンロ</t>
    </rPh>
    <rPh sb="84" eb="86">
      <t>エンメイ</t>
    </rPh>
    <rPh sb="86" eb="87">
      <t>カ</t>
    </rPh>
    <rPh sb="88" eb="89">
      <t>ハカ</t>
    </rPh>
    <rPh sb="104" eb="106">
      <t>イッポウ</t>
    </rPh>
    <rPh sb="107" eb="110">
      <t>ユウセンド</t>
    </rPh>
    <rPh sb="111" eb="114">
      <t>ジュウヨウド</t>
    </rPh>
    <rPh sb="115" eb="116">
      <t>タカ</t>
    </rPh>
    <rPh sb="117" eb="119">
      <t>コウシン</t>
    </rPh>
    <rPh sb="120" eb="122">
      <t>ヒツヨウ</t>
    </rPh>
    <rPh sb="123" eb="125">
      <t>クカン</t>
    </rPh>
    <rPh sb="131" eb="133">
      <t>コンゴ</t>
    </rPh>
    <rPh sb="134" eb="137">
      <t>ケイカクテキ</t>
    </rPh>
    <rPh sb="138" eb="140">
      <t>カンロ</t>
    </rPh>
    <rPh sb="140" eb="142">
      <t>コウシン</t>
    </rPh>
    <rPh sb="143" eb="144">
      <t>スス</t>
    </rPh>
    <rPh sb="159" eb="161">
      <t>カンロ</t>
    </rPh>
    <rPh sb="161" eb="163">
      <t>コウシン</t>
    </rPh>
    <rPh sb="163" eb="164">
      <t>リツ</t>
    </rPh>
    <rPh sb="173" eb="175">
      <t>ケイゾク</t>
    </rPh>
    <rPh sb="175" eb="176">
      <t>テキ</t>
    </rPh>
    <rPh sb="177" eb="179">
      <t>カンロ</t>
    </rPh>
    <rPh sb="179" eb="181">
      <t>コウシン</t>
    </rPh>
    <rPh sb="182" eb="183">
      <t>オコナ</t>
    </rPh>
    <rPh sb="189" eb="191">
      <t>カンロ</t>
    </rPh>
    <rPh sb="191" eb="193">
      <t>キョウヨウ</t>
    </rPh>
    <rPh sb="193" eb="195">
      <t>カイシ</t>
    </rPh>
    <rPh sb="202" eb="204">
      <t>ネンド</t>
    </rPh>
    <rPh sb="204" eb="206">
      <t>コウシン</t>
    </rPh>
    <rPh sb="206" eb="207">
      <t>リツ</t>
    </rPh>
    <rPh sb="208" eb="210">
      <t>ハンエイ</t>
    </rPh>
    <rPh sb="215" eb="217">
      <t>カンロ</t>
    </rPh>
    <rPh sb="217" eb="219">
      <t>コウシン</t>
    </rPh>
    <rPh sb="219" eb="220">
      <t>リツ</t>
    </rPh>
    <rPh sb="221" eb="223">
      <t>ゾウゲン</t>
    </rPh>
    <rPh sb="224" eb="225">
      <t>ミ</t>
    </rPh>
    <rPh sb="229" eb="231">
      <t>コンゴ</t>
    </rPh>
    <rPh sb="232" eb="234">
      <t>テキセイ</t>
    </rPh>
    <rPh sb="235" eb="237">
      <t>カンロ</t>
    </rPh>
    <rPh sb="237" eb="239">
      <t>コウシン</t>
    </rPh>
    <rPh sb="240" eb="242">
      <t>ケイゾク</t>
    </rPh>
    <phoneticPr fontId="4"/>
  </si>
  <si>
    <t xml:space="preserve">・経営の健全性については、①経常収支比率（％）から⑥給水原価（円）までの各指標について、類似団体平均値と同等もしくは同等以上の値となっており、平成26年度の新公営企業会計基準への移行による影響はあるものの、概ね健全な経営を維持しているものと判断する。
・一方、経営の効率性については、⑦施設利用率（％）が類似団体平均値を下回っているため、今後の施設更新では、将来の使用見込水量を適切に算定した上で、施設能力の適正化を進め、施設の効率性を高めていくことが必要である。
・なお、⑧有収率（％）が類似団体平均値を下回る点については、調整池や配水池等の供用開始に伴う、通水前洗管作業に使用した水等が影響しているものと考えられる（特に、遠州水道の増設事業における新規施設の洗管作業が影響）。
</t>
    <rPh sb="14" eb="16">
      <t>ケイジョウ</t>
    </rPh>
    <rPh sb="16" eb="18">
      <t>シュウシ</t>
    </rPh>
    <rPh sb="18" eb="20">
      <t>ヒリツ</t>
    </rPh>
    <rPh sb="26" eb="28">
      <t>キュウスイ</t>
    </rPh>
    <rPh sb="28" eb="30">
      <t>ゲンカ</t>
    </rPh>
    <rPh sb="31" eb="32">
      <t>エン</t>
    </rPh>
    <rPh sb="36" eb="39">
      <t>カクシヒョウ</t>
    </rPh>
    <rPh sb="71" eb="73">
      <t>ヘイセイ</t>
    </rPh>
    <rPh sb="75" eb="77">
      <t>ネンド</t>
    </rPh>
    <rPh sb="78" eb="79">
      <t>シン</t>
    </rPh>
    <rPh sb="79" eb="81">
      <t>コウエイ</t>
    </rPh>
    <rPh sb="81" eb="83">
      <t>キギョウ</t>
    </rPh>
    <rPh sb="83" eb="85">
      <t>カイケイ</t>
    </rPh>
    <rPh sb="85" eb="87">
      <t>キジュン</t>
    </rPh>
    <rPh sb="89" eb="91">
      <t>イコウ</t>
    </rPh>
    <rPh sb="94" eb="96">
      <t>エイキョウ</t>
    </rPh>
    <rPh sb="103" eb="104">
      <t>オオム</t>
    </rPh>
    <rPh sb="120" eb="122">
      <t>ハンダン</t>
    </rPh>
    <rPh sb="186" eb="188">
      <t>スイリョウ</t>
    </rPh>
    <rPh sb="189" eb="191">
      <t>テキセツ</t>
    </rPh>
    <rPh sb="192" eb="194">
      <t>サンテイ</t>
    </rPh>
    <rPh sb="196" eb="197">
      <t>ウエ</t>
    </rPh>
    <rPh sb="201" eb="203">
      <t>ノウリョク</t>
    </rPh>
    <rPh sb="211" eb="213">
      <t>シセツ</t>
    </rPh>
    <rPh sb="216" eb="217">
      <t>セイ</t>
    </rPh>
    <rPh sb="218" eb="219">
      <t>タカ</t>
    </rPh>
    <rPh sb="226" eb="228">
      <t>ヒツヨウ</t>
    </rPh>
    <rPh sb="272" eb="274">
      <t>キョウヨウ</t>
    </rPh>
    <rPh sb="274" eb="276">
      <t>カイシ</t>
    </rPh>
    <rPh sb="277" eb="278">
      <t>トモナ</t>
    </rPh>
    <rPh sb="310" eb="311">
      <t>トク</t>
    </rPh>
    <rPh sb="313" eb="315">
      <t>エンシュウ</t>
    </rPh>
    <rPh sb="315" eb="317">
      <t>スイドウ</t>
    </rPh>
    <rPh sb="318" eb="320">
      <t>ゾウセツ</t>
    </rPh>
    <rPh sb="320" eb="322">
      <t>ジギョウ</t>
    </rPh>
    <rPh sb="326" eb="328">
      <t>シンキ</t>
    </rPh>
    <rPh sb="328" eb="330">
      <t>シセツ</t>
    </rPh>
    <rPh sb="331" eb="332">
      <t>アラ</t>
    </rPh>
    <rPh sb="332" eb="333">
      <t>カン</t>
    </rPh>
    <rPh sb="333" eb="335">
      <t>サギョウ</t>
    </rPh>
    <rPh sb="336" eb="338">
      <t>エイキョウ</t>
    </rPh>
    <phoneticPr fontId="4"/>
  </si>
  <si>
    <t xml:space="preserve">・本県企業局では、３水道を経営しており、現在、経営戦略の作成を準備中である。
　今後は、将来の水需要に合わせた施設の全面更新に向け、各水道の状況に応じた施設能力への見直しと一層の経営改善に取り組むとともに、更新財源確保のために５年に一度の料金見直しを行い、適正料金となるよう努めていく。
・榛南水道については、給水区域の一部が重複する大井川広域水道企業団との統合に向け、協議を継続する。
</t>
    <rPh sb="25" eb="27">
      <t>センリャク</t>
    </rPh>
    <rPh sb="31" eb="33">
      <t>ジュンビ</t>
    </rPh>
    <rPh sb="33" eb="34">
      <t>チュウ</t>
    </rPh>
    <rPh sb="40" eb="42">
      <t>コンゴ</t>
    </rPh>
    <rPh sb="66" eb="67">
      <t>カク</t>
    </rPh>
    <rPh sb="67" eb="69">
      <t>スイドウ</t>
    </rPh>
    <rPh sb="70" eb="72">
      <t>ジョウキョウ</t>
    </rPh>
    <rPh sb="73" eb="74">
      <t>オウ</t>
    </rPh>
    <rPh sb="86" eb="88">
      <t>イッソウ</t>
    </rPh>
    <rPh sb="89" eb="91">
      <t>ケイエイ</t>
    </rPh>
    <rPh sb="91" eb="93">
      <t>カイゼン</t>
    </rPh>
    <rPh sb="94" eb="95">
      <t>ト</t>
    </rPh>
    <rPh sb="96" eb="97">
      <t>ク</t>
    </rPh>
    <rPh sb="103" eb="105">
      <t>コウシン</t>
    </rPh>
    <rPh sb="114" eb="115">
      <t>ネン</t>
    </rPh>
    <rPh sb="116" eb="118">
      <t>イチド</t>
    </rPh>
    <rPh sb="125" eb="126">
      <t>オコナ</t>
    </rPh>
    <rPh sb="128" eb="130">
      <t>テキセイ</t>
    </rPh>
    <rPh sb="130" eb="132">
      <t>リョウキン</t>
    </rPh>
    <rPh sb="137" eb="138">
      <t>ツト</t>
    </rPh>
    <rPh sb="160" eb="162">
      <t>イチブ</t>
    </rPh>
    <rPh sb="163" eb="165">
      <t>ジュウフク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</si>
</sst>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411]ge"/>
  </numFmts>
  <fonts count="23">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theme="9"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4" borderId="9" xfId="0" applyFill="1" applyBorder="1">
      <alignment vertical="center"/>
    </xf>
    <xf numFmtId="180" fontId="0" fillId="0" borderId="9" xfId="0" applyNumberFormat="1" applyBorder="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7" fontId="5" fillId="0" borderId="9" xfId="0" applyNumberFormat="1" applyFont="1" applyBorder="1" applyAlignment="1" applyProtection="1">
      <alignment horizontal="center" vertical="center"/>
      <protection hidden="1"/>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6" fontId="5" fillId="0" borderId="9"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5" fillId="0" borderId="13" xfId="0" applyNumberFormat="1" applyFont="1" applyBorder="1" applyAlignment="1" applyProtection="1">
      <alignment horizontal="center" vertical="center"/>
      <protection hidden="1"/>
    </xf>
    <xf numFmtId="0" fontId="5" fillId="0" borderId="14" xfId="0" applyNumberFormat="1" applyFont="1" applyBorder="1" applyAlignment="1" applyProtection="1">
      <alignment horizontal="center" vertical="center"/>
      <protection hidden="1"/>
    </xf>
    <xf numFmtId="0" fontId="5" fillId="0" borderId="15"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6" fontId="5" fillId="0" borderId="13" xfId="0" applyNumberFormat="1" applyFont="1" applyBorder="1" applyAlignment="1" applyProtection="1">
      <alignment horizontal="center" vertical="center"/>
      <protection hidden="1"/>
    </xf>
    <xf numFmtId="176" fontId="5" fillId="0" borderId="14" xfId="0" applyNumberFormat="1" applyFont="1" applyBorder="1" applyAlignment="1" applyProtection="1">
      <alignment horizontal="center" vertical="center"/>
      <protection hidden="1"/>
    </xf>
    <xf numFmtId="176" fontId="5" fillId="0" borderId="15" xfId="0" applyNumberFormat="1" applyFont="1" applyBorder="1" applyAlignment="1" applyProtection="1">
      <alignment horizontal="center" vertical="center"/>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3" fillId="5" borderId="13" xfId="0" applyFont="1" applyFill="1" applyBorder="1" applyAlignment="1">
      <alignment horizontal="center" vertical="center" shrinkToFit="1"/>
    </xf>
    <xf numFmtId="0" fontId="3" fillId="5" borderId="14" xfId="0" applyFont="1" applyFill="1" applyBorder="1" applyAlignment="1">
      <alignment horizontal="center" vertical="center" shrinkToFit="1"/>
    </xf>
    <xf numFmtId="0" fontId="3" fillId="5" borderId="15" xfId="0" applyFont="1" applyFill="1" applyBorder="1" applyAlignment="1">
      <alignment horizontal="center" vertical="center" shrinkToFit="1"/>
    </xf>
    <xf numFmtId="0" fontId="3" fillId="5" borderId="9" xfId="0" applyFont="1" applyFill="1" applyBorder="1" applyAlignment="1">
      <alignment horizontal="center" vertical="center" shrinkToFi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337387127099"/>
          <c:y val="0.15340914410994932"/>
          <c:w val="0.8513090573777605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データ!$EC$6:$EG$6</c:f>
              <c:numCache>
                <c:formatCode>#,##0.00;"△"#,##0.00;"-"</c:formatCode>
                <c:ptCount val="5"/>
                <c:pt idx="0">
                  <c:v>2.25</c:v>
                </c:pt>
                <c:pt idx="1">
                  <c:v>0.34</c:v>
                </c:pt>
                <c:pt idx="2">
                  <c:v>0.3</c:v>
                </c:pt>
                <c:pt idx="3">
                  <c:v>1.65</c:v>
                </c:pt>
                <c:pt idx="4">
                  <c:v>0.3</c:v>
                </c:pt>
              </c:numCache>
            </c:numRef>
          </c:val>
        </c:ser>
        <c:dLbls>
          <c:showLegendKey val="0"/>
          <c:showVal val="0"/>
          <c:showCatName val="0"/>
          <c:showSerName val="0"/>
          <c:showPercent val="0"/>
          <c:showBubbleSize val="0"/>
        </c:dLbls>
        <c:gapWidth val="150"/>
        <c:axId val="174827776"/>
        <c:axId val="174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4827776"/>
        <c:axId val="174834432"/>
      </c:lineChart>
      <c:dateAx>
        <c:axId val="174827776"/>
        <c:scaling>
          <c:orientation val="minMax"/>
        </c:scaling>
        <c:delete val="1"/>
        <c:axPos val="b"/>
        <c:numFmt formatCode="[$-411]ge" sourceLinked="1"/>
        <c:majorTickMark val="out"/>
        <c:minorTickMark val="none"/>
        <c:tickLblPos val="nextTo"/>
        <c:crossAx val="174834432"/>
        <c:crosses val="autoZero"/>
        <c:auto val="1"/>
        <c:lblOffset val="100"/>
        <c:baseTimeUnit val="years"/>
      </c:dateAx>
      <c:valAx>
        <c:axId val="174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データ!$CK$6:$CO$6</c:f>
              <c:numCache>
                <c:formatCode>#,##0.00;"△"#,##0.00;"-"</c:formatCode>
                <c:ptCount val="5"/>
                <c:pt idx="0">
                  <c:v>57.68</c:v>
                </c:pt>
                <c:pt idx="1">
                  <c:v>55.43</c:v>
                </c:pt>
                <c:pt idx="2">
                  <c:v>58.49</c:v>
                </c:pt>
                <c:pt idx="3">
                  <c:v>55.23</c:v>
                </c:pt>
                <c:pt idx="4">
                  <c:v>53.48</c:v>
                </c:pt>
              </c:numCache>
            </c:numRef>
          </c:val>
        </c:ser>
        <c:dLbls>
          <c:showLegendKey val="0"/>
          <c:showVal val="0"/>
          <c:showCatName val="0"/>
          <c:showSerName val="0"/>
          <c:showPercent val="0"/>
          <c:showBubbleSize val="0"/>
        </c:dLbls>
        <c:gapWidth val="150"/>
        <c:axId val="179886336"/>
        <c:axId val="1809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79886336"/>
        <c:axId val="180978048"/>
      </c:lineChart>
      <c:dateAx>
        <c:axId val="179886336"/>
        <c:scaling>
          <c:orientation val="minMax"/>
        </c:scaling>
        <c:delete val="1"/>
        <c:axPos val="b"/>
        <c:numFmt formatCode="[$-411]ge" sourceLinked="1"/>
        <c:majorTickMark val="out"/>
        <c:minorTickMark val="none"/>
        <c:tickLblPos val="nextTo"/>
        <c:crossAx val="180978048"/>
        <c:crosses val="autoZero"/>
        <c:auto val="1"/>
        <c:lblOffset val="100"/>
        <c:baseTimeUnit val="years"/>
      </c:dateAx>
      <c:valAx>
        <c:axId val="1809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データ!$CV$6:$CZ$6</c:f>
              <c:numCache>
                <c:formatCode>#,##0.00;"△"#,##0.00;"-"</c:formatCode>
                <c:ptCount val="5"/>
                <c:pt idx="0">
                  <c:v>97.04</c:v>
                </c:pt>
                <c:pt idx="1">
                  <c:v>96.43</c:v>
                </c:pt>
                <c:pt idx="2">
                  <c:v>93.89</c:v>
                </c:pt>
                <c:pt idx="3">
                  <c:v>98.41</c:v>
                </c:pt>
                <c:pt idx="4">
                  <c:v>98.46</c:v>
                </c:pt>
              </c:numCache>
            </c:numRef>
          </c:val>
        </c:ser>
        <c:dLbls>
          <c:showLegendKey val="0"/>
          <c:showVal val="0"/>
          <c:showCatName val="0"/>
          <c:showSerName val="0"/>
          <c:showPercent val="0"/>
          <c:showBubbleSize val="0"/>
        </c:dLbls>
        <c:gapWidth val="150"/>
        <c:axId val="181004160"/>
        <c:axId val="18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004160"/>
        <c:axId val="181010432"/>
      </c:lineChart>
      <c:dateAx>
        <c:axId val="181004160"/>
        <c:scaling>
          <c:orientation val="minMax"/>
        </c:scaling>
        <c:delete val="1"/>
        <c:axPos val="b"/>
        <c:numFmt formatCode="[$-411]ge" sourceLinked="1"/>
        <c:majorTickMark val="out"/>
        <c:minorTickMark val="none"/>
        <c:tickLblPos val="nextTo"/>
        <c:crossAx val="181010432"/>
        <c:crosses val="autoZero"/>
        <c:auto val="1"/>
        <c:lblOffset val="100"/>
        <c:baseTimeUnit val="years"/>
      </c:dateAx>
      <c:valAx>
        <c:axId val="18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データ!$W$6:$AA$6</c:f>
              <c:numCache>
                <c:formatCode>#,##0.00;"△"#,##0.00;"-"</c:formatCode>
                <c:ptCount val="5"/>
                <c:pt idx="0">
                  <c:v>110.96</c:v>
                </c:pt>
                <c:pt idx="1">
                  <c:v>112.44</c:v>
                </c:pt>
                <c:pt idx="2">
                  <c:v>113</c:v>
                </c:pt>
                <c:pt idx="3">
                  <c:v>114.23</c:v>
                </c:pt>
                <c:pt idx="4">
                  <c:v>115.78</c:v>
                </c:pt>
              </c:numCache>
            </c:numRef>
          </c:val>
        </c:ser>
        <c:dLbls>
          <c:showLegendKey val="0"/>
          <c:showVal val="0"/>
          <c:showCatName val="0"/>
          <c:showSerName val="0"/>
          <c:showPercent val="0"/>
          <c:showBubbleSize val="0"/>
        </c:dLbls>
        <c:gapWidth val="150"/>
        <c:axId val="178812416"/>
        <c:axId val="178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8812416"/>
        <c:axId val="178814336"/>
      </c:lineChart>
      <c:dateAx>
        <c:axId val="178812416"/>
        <c:scaling>
          <c:orientation val="minMax"/>
        </c:scaling>
        <c:delete val="1"/>
        <c:axPos val="b"/>
        <c:numFmt formatCode="[$-411]ge" sourceLinked="1"/>
        <c:majorTickMark val="out"/>
        <c:minorTickMark val="none"/>
        <c:tickLblPos val="nextTo"/>
        <c:crossAx val="178814336"/>
        <c:crosses val="autoZero"/>
        <c:auto val="1"/>
        <c:lblOffset val="100"/>
        <c:baseTimeUnit val="years"/>
      </c:dateAx>
      <c:valAx>
        <c:axId val="17881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0938335806993"/>
          <c:y val="0.15340914410994932"/>
          <c:w val="0.8529430478909614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データ!$DG$6:$DK$6</c:f>
              <c:numCache>
                <c:formatCode>#,##0.00;"△"#,##0.00;"-"</c:formatCode>
                <c:ptCount val="5"/>
                <c:pt idx="0">
                  <c:v>32.68</c:v>
                </c:pt>
                <c:pt idx="1">
                  <c:v>33.770000000000003</c:v>
                </c:pt>
                <c:pt idx="2">
                  <c:v>35.090000000000003</c:v>
                </c:pt>
                <c:pt idx="3">
                  <c:v>36.04</c:v>
                </c:pt>
                <c:pt idx="4">
                  <c:v>45.6</c:v>
                </c:pt>
              </c:numCache>
            </c:numRef>
          </c:val>
        </c:ser>
        <c:dLbls>
          <c:showLegendKey val="0"/>
          <c:showVal val="0"/>
          <c:showCatName val="0"/>
          <c:showSerName val="0"/>
          <c:showPercent val="0"/>
          <c:showBubbleSize val="0"/>
        </c:dLbls>
        <c:gapWidth val="150"/>
        <c:axId val="178832512"/>
        <c:axId val="178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8832512"/>
        <c:axId val="178834432"/>
      </c:lineChart>
      <c:dateAx>
        <c:axId val="178832512"/>
        <c:scaling>
          <c:orientation val="minMax"/>
        </c:scaling>
        <c:delete val="1"/>
        <c:axPos val="b"/>
        <c:numFmt formatCode="[$-411]ge" sourceLinked="1"/>
        <c:majorTickMark val="out"/>
        <c:minorTickMark val="none"/>
        <c:tickLblPos val="nextTo"/>
        <c:crossAx val="178834432"/>
        <c:crosses val="autoZero"/>
        <c:auto val="1"/>
        <c:lblOffset val="100"/>
        <c:baseTimeUnit val="years"/>
      </c:dateAx>
      <c:valAx>
        <c:axId val="178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0938335806993"/>
          <c:y val="0.15340914410994932"/>
          <c:w val="0.8529430478909614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データ!$DR$6:$DV$6</c:f>
              <c:numCache>
                <c:formatCode>#,##0.00;"△"#,##0.00;"-"</c:formatCode>
                <c:ptCount val="5"/>
                <c:pt idx="0">
                  <c:v>7.5</c:v>
                </c:pt>
                <c:pt idx="1">
                  <c:v>7.57</c:v>
                </c:pt>
                <c:pt idx="2">
                  <c:v>29.88</c:v>
                </c:pt>
                <c:pt idx="3">
                  <c:v>32.67</c:v>
                </c:pt>
                <c:pt idx="4">
                  <c:v>34.78</c:v>
                </c:pt>
              </c:numCache>
            </c:numRef>
          </c:val>
        </c:ser>
        <c:dLbls>
          <c:showLegendKey val="0"/>
          <c:showVal val="0"/>
          <c:showCatName val="0"/>
          <c:showSerName val="0"/>
          <c:showPercent val="0"/>
          <c:showBubbleSize val="0"/>
        </c:dLbls>
        <c:gapWidth val="150"/>
        <c:axId val="179292416"/>
        <c:axId val="1792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79292416"/>
        <c:axId val="179294592"/>
      </c:lineChart>
      <c:dateAx>
        <c:axId val="179292416"/>
        <c:scaling>
          <c:orientation val="minMax"/>
        </c:scaling>
        <c:delete val="1"/>
        <c:axPos val="b"/>
        <c:numFmt formatCode="[$-411]ge" sourceLinked="1"/>
        <c:majorTickMark val="out"/>
        <c:minorTickMark val="none"/>
        <c:tickLblPos val="nextTo"/>
        <c:crossAx val="179294592"/>
        <c:crosses val="autoZero"/>
        <c:auto val="1"/>
        <c:lblOffset val="100"/>
        <c:baseTimeUnit val="years"/>
      </c:dateAx>
      <c:valAx>
        <c:axId val="1792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382912"/>
        <c:axId val="179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79382912"/>
        <c:axId val="179397376"/>
      </c:lineChart>
      <c:dateAx>
        <c:axId val="179382912"/>
        <c:scaling>
          <c:orientation val="minMax"/>
        </c:scaling>
        <c:delete val="1"/>
        <c:axPos val="b"/>
        <c:numFmt formatCode="[$-411]ge" sourceLinked="1"/>
        <c:majorTickMark val="out"/>
        <c:minorTickMark val="none"/>
        <c:tickLblPos val="nextTo"/>
        <c:crossAx val="179397376"/>
        <c:crosses val="autoZero"/>
        <c:auto val="1"/>
        <c:lblOffset val="100"/>
        <c:baseTimeUnit val="years"/>
      </c:dateAx>
      <c:valAx>
        <c:axId val="1793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25240146966843"/>
          <c:y val="0.15775401069518719"/>
          <c:w val="0.85294314510782865"/>
          <c:h val="0.5668449197860961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データ!$AS$6:$AW$6</c:f>
              <c:numCache>
                <c:formatCode>#,##0.00;"△"#,##0.00;"-"</c:formatCode>
                <c:ptCount val="5"/>
                <c:pt idx="0">
                  <c:v>981.75</c:v>
                </c:pt>
                <c:pt idx="1">
                  <c:v>1118.4100000000001</c:v>
                </c:pt>
                <c:pt idx="2">
                  <c:v>1071.79</c:v>
                </c:pt>
                <c:pt idx="3">
                  <c:v>1096.28</c:v>
                </c:pt>
                <c:pt idx="4">
                  <c:v>486.16</c:v>
                </c:pt>
              </c:numCache>
            </c:numRef>
          </c:val>
        </c:ser>
        <c:dLbls>
          <c:showLegendKey val="0"/>
          <c:showVal val="0"/>
          <c:showCatName val="0"/>
          <c:showSerName val="0"/>
          <c:showPercent val="0"/>
          <c:showBubbleSize val="0"/>
        </c:dLbls>
        <c:gapWidth val="150"/>
        <c:axId val="179702016"/>
        <c:axId val="1797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79702016"/>
        <c:axId val="179708288"/>
      </c:lineChart>
      <c:dateAx>
        <c:axId val="179702016"/>
        <c:scaling>
          <c:orientation val="minMax"/>
        </c:scaling>
        <c:delete val="1"/>
        <c:axPos val="b"/>
        <c:numFmt formatCode="[$-411]ge" sourceLinked="1"/>
        <c:majorTickMark val="out"/>
        <c:minorTickMark val="none"/>
        <c:tickLblPos val="nextTo"/>
        <c:crossAx val="179708288"/>
        <c:crosses val="autoZero"/>
        <c:auto val="1"/>
        <c:lblOffset val="100"/>
        <c:baseTimeUnit val="years"/>
      </c:dateAx>
      <c:valAx>
        <c:axId val="17970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データ!$BD$6:$BH$6</c:f>
              <c:numCache>
                <c:formatCode>#,##0.00;"△"#,##0.00;"-"</c:formatCode>
                <c:ptCount val="5"/>
                <c:pt idx="0">
                  <c:v>392.37</c:v>
                </c:pt>
                <c:pt idx="1">
                  <c:v>367.19</c:v>
                </c:pt>
                <c:pt idx="2">
                  <c:v>340.79</c:v>
                </c:pt>
                <c:pt idx="3">
                  <c:v>317.20999999999998</c:v>
                </c:pt>
                <c:pt idx="4">
                  <c:v>298.91000000000003</c:v>
                </c:pt>
              </c:numCache>
            </c:numRef>
          </c:val>
        </c:ser>
        <c:dLbls>
          <c:showLegendKey val="0"/>
          <c:showVal val="0"/>
          <c:showCatName val="0"/>
          <c:showSerName val="0"/>
          <c:showPercent val="0"/>
          <c:showBubbleSize val="0"/>
        </c:dLbls>
        <c:gapWidth val="150"/>
        <c:axId val="179734400"/>
        <c:axId val="1797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79734400"/>
        <c:axId val="179740672"/>
      </c:lineChart>
      <c:dateAx>
        <c:axId val="179734400"/>
        <c:scaling>
          <c:orientation val="minMax"/>
        </c:scaling>
        <c:delete val="1"/>
        <c:axPos val="b"/>
        <c:numFmt formatCode="[$-411]ge" sourceLinked="1"/>
        <c:majorTickMark val="out"/>
        <c:minorTickMark val="none"/>
        <c:tickLblPos val="nextTo"/>
        <c:crossAx val="179740672"/>
        <c:crosses val="autoZero"/>
        <c:auto val="1"/>
        <c:lblOffset val="100"/>
        <c:baseTimeUnit val="years"/>
      </c:dateAx>
      <c:valAx>
        <c:axId val="17974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7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データ!$BO$6:$BS$6</c:f>
              <c:numCache>
                <c:formatCode>#,##0.00;"△"#,##0.00;"-"</c:formatCode>
                <c:ptCount val="5"/>
                <c:pt idx="0">
                  <c:v>108.97</c:v>
                </c:pt>
                <c:pt idx="1">
                  <c:v>110.62</c:v>
                </c:pt>
                <c:pt idx="2">
                  <c:v>111.31</c:v>
                </c:pt>
                <c:pt idx="3">
                  <c:v>112.83</c:v>
                </c:pt>
                <c:pt idx="4">
                  <c:v>115.61</c:v>
                </c:pt>
              </c:numCache>
            </c:numRef>
          </c:val>
        </c:ser>
        <c:dLbls>
          <c:showLegendKey val="0"/>
          <c:showVal val="0"/>
          <c:showCatName val="0"/>
          <c:showSerName val="0"/>
          <c:showPercent val="0"/>
          <c:showBubbleSize val="0"/>
        </c:dLbls>
        <c:gapWidth val="150"/>
        <c:axId val="179847168"/>
        <c:axId val="1798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79847168"/>
        <c:axId val="179849088"/>
      </c:lineChart>
      <c:dateAx>
        <c:axId val="179847168"/>
        <c:scaling>
          <c:orientation val="minMax"/>
        </c:scaling>
        <c:delete val="1"/>
        <c:axPos val="b"/>
        <c:numFmt formatCode="[$-411]ge" sourceLinked="1"/>
        <c:majorTickMark val="out"/>
        <c:minorTickMark val="none"/>
        <c:tickLblPos val="nextTo"/>
        <c:crossAx val="179849088"/>
        <c:crosses val="autoZero"/>
        <c:auto val="1"/>
        <c:lblOffset val="100"/>
        <c:baseTimeUnit val="years"/>
      </c:dateAx>
      <c:valAx>
        <c:axId val="1798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データ!$BZ$6:$CD$6</c:f>
              <c:numCache>
                <c:formatCode>#,##0.00;"△"#,##0.00;"-"</c:formatCode>
                <c:ptCount val="5"/>
                <c:pt idx="0">
                  <c:v>63.34</c:v>
                </c:pt>
                <c:pt idx="1">
                  <c:v>63.68</c:v>
                </c:pt>
                <c:pt idx="2">
                  <c:v>63.14</c:v>
                </c:pt>
                <c:pt idx="3">
                  <c:v>63.75</c:v>
                </c:pt>
                <c:pt idx="4">
                  <c:v>63.82</c:v>
                </c:pt>
              </c:numCache>
            </c:numRef>
          </c:val>
        </c:ser>
        <c:dLbls>
          <c:showLegendKey val="0"/>
          <c:showVal val="0"/>
          <c:showCatName val="0"/>
          <c:showSerName val="0"/>
          <c:showPercent val="0"/>
          <c:showBubbleSize val="0"/>
        </c:dLbls>
        <c:gapWidth val="150"/>
        <c:axId val="179870720"/>
        <c:axId val="1798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79870720"/>
        <c:axId val="179872896"/>
      </c:lineChart>
      <c:dateAx>
        <c:axId val="179870720"/>
        <c:scaling>
          <c:orientation val="minMax"/>
        </c:scaling>
        <c:delete val="1"/>
        <c:axPos val="b"/>
        <c:numFmt formatCode="[$-411]ge" sourceLinked="1"/>
        <c:majorTickMark val="out"/>
        <c:minorTickMark val="none"/>
        <c:tickLblPos val="nextTo"/>
        <c:crossAx val="179872896"/>
        <c:crosses val="autoZero"/>
        <c:auto val="1"/>
        <c:lblOffset val="100"/>
        <c:baseTimeUnit val="years"/>
      </c:dateAx>
      <c:valAx>
        <c:axId val="1798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80263</xdr:colOff>
      <xdr:row>17</xdr:row>
      <xdr:rowOff>0</xdr:rowOff>
    </xdr:from>
    <xdr:to>
      <xdr:col>16</xdr:col>
      <xdr:colOff>80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56B7C73-0D13-4FE3-8729-AA35D7A8FF3A}" type="TxLink">
            <a:rPr lang="ja-JP" altLang="en-US" sz="900" b="0" i="0" u="none" strike="noStrike" baseline="0">
              <a:solidFill>
                <a:srgbClr val="000000"/>
              </a:solidFill>
              <a:latin typeface="ＭＳ ゴシック"/>
              <a:ea typeface="ＭＳ ゴシック"/>
            </a:rPr>
            <a:pPr algn="r" rtl="0">
              <a:defRPr sz="1000"/>
            </a:pPr>
            <a:t>【113.47】</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80263</xdr:colOff>
      <xdr:row>17</xdr:row>
      <xdr:rowOff>0</xdr:rowOff>
    </xdr:from>
    <xdr:to>
      <xdr:col>31</xdr:col>
      <xdr:colOff>80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F1F8E528-6322-4187-8DCA-9FB0EBBB222D}" type="TxLink">
            <a:rPr lang="ja-JP" altLang="en-US" sz="900" b="0" i="0" u="none" strike="noStrike" baseline="0">
              <a:solidFill>
                <a:srgbClr val="000000"/>
              </a:solidFill>
              <a:latin typeface="ＭＳ ゴシック"/>
              <a:ea typeface="ＭＳ ゴシック"/>
            </a:rPr>
            <a:pPr algn="r" rtl="0">
              <a:defRPr sz="1000"/>
            </a:pPr>
            <a:t>【16.89】</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80263</xdr:colOff>
      <xdr:row>17</xdr:row>
      <xdr:rowOff>0</xdr:rowOff>
    </xdr:from>
    <xdr:to>
      <xdr:col>46</xdr:col>
      <xdr:colOff>80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9D51867-B5B8-4E14-BC77-6B9500AFA627}" type="TxLink">
            <a:rPr lang="ja-JP" altLang="en-US" sz="900" b="0" i="0" u="none" strike="noStrike" baseline="0">
              <a:solidFill>
                <a:srgbClr val="000000"/>
              </a:solidFill>
              <a:latin typeface="ＭＳ ゴシック"/>
              <a:ea typeface="ＭＳ ゴシック"/>
            </a:rPr>
            <a:pPr algn="r" rtl="0">
              <a:defRPr sz="1000"/>
            </a:pPr>
            <a:t>【200.22】</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80263</xdr:colOff>
      <xdr:row>17</xdr:row>
      <xdr:rowOff>0</xdr:rowOff>
    </xdr:from>
    <xdr:to>
      <xdr:col>61</xdr:col>
      <xdr:colOff>80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D2DDE65-98A3-40B6-8B1C-DB52CBDA83A5}" type="TxLink">
            <a:rPr lang="ja-JP" altLang="en-US" sz="900" b="0" i="0" u="none" strike="noStrike" baseline="0">
              <a:solidFill>
                <a:srgbClr val="000000"/>
              </a:solidFill>
              <a:latin typeface="ＭＳ ゴシック"/>
              <a:ea typeface="ＭＳ ゴシック"/>
            </a:rPr>
            <a:pPr algn="r" rtl="0">
              <a:defRPr sz="1000"/>
            </a:pPr>
            <a:t>【351.06】</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80263</xdr:colOff>
      <xdr:row>39</xdr:row>
      <xdr:rowOff>0</xdr:rowOff>
    </xdr:from>
    <xdr:to>
      <xdr:col>61</xdr:col>
      <xdr:colOff>80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57EB043A-2387-450F-B74B-B93DEC52F0F3}" type="TxLink">
            <a:rPr lang="ja-JP" altLang="en-US" sz="900" b="0" i="0" u="none" strike="noStrike" baseline="0">
              <a:solidFill>
                <a:srgbClr val="000000"/>
              </a:solidFill>
              <a:latin typeface="ＭＳ ゴシック"/>
              <a:ea typeface="ＭＳ ゴシック"/>
            </a:rPr>
            <a:pPr algn="r" rtl="0">
              <a:defRPr sz="1000"/>
            </a:pPr>
            <a:t>【100.12】</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80263</xdr:colOff>
      <xdr:row>39</xdr:row>
      <xdr:rowOff>9525</xdr:rowOff>
    </xdr:from>
    <xdr:to>
      <xdr:col>46</xdr:col>
      <xdr:colOff>80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8512E03F-6FDC-4170-9314-6B21AA1A8B83}" type="TxLink">
            <a:rPr lang="ja-JP" altLang="en-US" sz="900" b="0" i="0" u="none" strike="noStrike" baseline="0">
              <a:solidFill>
                <a:srgbClr val="000000"/>
              </a:solidFill>
              <a:latin typeface="ＭＳ ゴシック"/>
              <a:ea typeface="ＭＳ ゴシック"/>
            </a:rPr>
            <a:pPr algn="r" rtl="0">
              <a:defRPr sz="1000"/>
            </a:pPr>
            <a:t>【62.69】</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80263</xdr:colOff>
      <xdr:row>39</xdr:row>
      <xdr:rowOff>0</xdr:rowOff>
    </xdr:from>
    <xdr:to>
      <xdr:col>31</xdr:col>
      <xdr:colOff>80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CD8BD19-C372-4C37-A2E7-974C9888C03E}" type="TxLink">
            <a:rPr lang="ja-JP" altLang="en-US" sz="900" b="0" i="0" u="none" strike="noStrike" baseline="0">
              <a:solidFill>
                <a:srgbClr val="000000"/>
              </a:solidFill>
              <a:latin typeface="ＭＳ ゴシック"/>
              <a:ea typeface="ＭＳ ゴシック"/>
            </a:rPr>
            <a:pPr algn="r" rtl="0">
              <a:defRPr sz="1000"/>
            </a:pPr>
            <a:t>【75.30】</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13</xdr:col>
      <xdr:colOff>80263</xdr:colOff>
      <xdr:row>39</xdr:row>
      <xdr:rowOff>0</xdr:rowOff>
    </xdr:from>
    <xdr:to>
      <xdr:col>16</xdr:col>
      <xdr:colOff>80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FA47957C-3214-44F8-ADDB-FEE80AF01F2B}" type="TxLink">
            <a:rPr lang="ja-JP" altLang="en-US" sz="900" b="0" i="0" u="none" strike="noStrike" baseline="0">
              <a:solidFill>
                <a:srgbClr val="000000"/>
              </a:solidFill>
              <a:latin typeface="ＭＳ ゴシック"/>
              <a:ea typeface="ＭＳ ゴシック"/>
            </a:rPr>
            <a:pPr algn="r" rtl="0">
              <a:defRPr sz="1000"/>
            </a:pPr>
            <a:t>【112.92】</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80263</xdr:colOff>
      <xdr:row>63</xdr:row>
      <xdr:rowOff>0</xdr:rowOff>
    </xdr:from>
    <xdr:to>
      <xdr:col>20</xdr:col>
      <xdr:colOff>80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225DD6E-EA84-47F2-B1F4-EA8BA7897A5C}" type="TxLink">
            <a:rPr lang="ja-JP" altLang="en-US" sz="900" b="0" i="0" u="none" strike="noStrike" baseline="0">
              <a:solidFill>
                <a:srgbClr val="000000"/>
              </a:solidFill>
              <a:latin typeface="ＭＳ ゴシック"/>
              <a:ea typeface="ＭＳ ゴシック"/>
            </a:rPr>
            <a:pPr algn="r" rtl="0">
              <a:defRPr sz="1000"/>
            </a:pPr>
            <a:t>【51.44】</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37</xdr:col>
      <xdr:colOff>105006</xdr:colOff>
      <xdr:row>63</xdr:row>
      <xdr:rowOff>0</xdr:rowOff>
    </xdr:from>
    <xdr:to>
      <xdr:col>40</xdr:col>
      <xdr:colOff>9503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59CA0BC-6523-4BC7-BDE7-3AB1CA7BCAB3}" type="TxLink">
            <a:rPr lang="ja-JP" altLang="en-US" sz="900" b="0" i="0" u="none" strike="noStrike" baseline="0">
              <a:solidFill>
                <a:srgbClr val="000000"/>
              </a:solidFill>
              <a:latin typeface="ＭＳ ゴシック"/>
              <a:ea typeface="ＭＳ ゴシック"/>
            </a:rPr>
            <a:pPr algn="r" rtl="0">
              <a:defRPr sz="1000"/>
            </a:pPr>
            <a:t>【16.77】</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57</xdr:col>
      <xdr:colOff>80263</xdr:colOff>
      <xdr:row>63</xdr:row>
      <xdr:rowOff>0</xdr:rowOff>
    </xdr:from>
    <xdr:to>
      <xdr:col>60</xdr:col>
      <xdr:colOff>80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9897D8D5-0FA9-4C87-8412-D7C5E9E2C2CF}" type="TxLink">
            <a:rPr lang="ja-JP" altLang="en-US" sz="900" b="0" i="0" u="none" strike="noStrike" baseline="0">
              <a:solidFill>
                <a:srgbClr val="000000"/>
              </a:solidFill>
              <a:latin typeface="ＭＳ ゴシック"/>
              <a:ea typeface="ＭＳ ゴシック"/>
            </a:rPr>
            <a:pPr algn="r" rtl="0">
              <a:defRPr sz="1000"/>
            </a:pPr>
            <a:t>【0.13】</a:t>
          </a:fld>
          <a:endParaRPr lang="ja-JP" altLang="en-US"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I7" s="86" t="s">
        <v>5</v>
      </c>
      <c r="AJ7" s="87"/>
      <c r="AK7" s="87"/>
      <c r="AL7" s="87"/>
      <c r="AM7" s="87"/>
      <c r="AN7" s="87"/>
      <c r="AO7" s="87"/>
      <c r="AP7" s="88"/>
      <c r="AQ7" s="89" t="s">
        <v>6</v>
      </c>
      <c r="AR7" s="89"/>
      <c r="AS7" s="89"/>
      <c r="AT7" s="89"/>
      <c r="AU7" s="89"/>
      <c r="AV7" s="89"/>
      <c r="AW7" s="89"/>
      <c r="AX7" s="89"/>
      <c r="AY7" s="89" t="s">
        <v>7</v>
      </c>
      <c r="AZ7" s="89"/>
      <c r="BA7" s="89"/>
      <c r="BB7" s="89"/>
      <c r="BC7" s="89"/>
      <c r="BD7" s="89"/>
      <c r="BE7" s="89"/>
      <c r="BF7" s="89"/>
      <c r="BG7" s="3"/>
      <c r="BH7" s="3"/>
      <c r="BI7" s="3"/>
      <c r="BJ7" s="3"/>
      <c r="BK7" s="3"/>
      <c r="BL7" s="4" t="s">
        <v>8</v>
      </c>
      <c r="BM7" s="5"/>
      <c r="BN7" s="5"/>
      <c r="BO7" s="5"/>
      <c r="BP7" s="5"/>
      <c r="BQ7" s="5"/>
      <c r="BR7" s="5"/>
      <c r="BS7" s="5"/>
      <c r="BT7" s="5"/>
      <c r="BU7" s="5"/>
      <c r="BV7" s="5"/>
      <c r="BW7" s="5"/>
      <c r="BX7" s="5"/>
      <c r="BY7" s="6"/>
    </row>
    <row r="8" spans="1:78" ht="18.75" customHeight="1">
      <c r="A8" s="2"/>
      <c r="B8" s="66" t="str">
        <f>データ!I6</f>
        <v>法適用</v>
      </c>
      <c r="C8" s="67"/>
      <c r="D8" s="67"/>
      <c r="E8" s="67"/>
      <c r="F8" s="67"/>
      <c r="G8" s="67"/>
      <c r="H8" s="67"/>
      <c r="I8" s="68"/>
      <c r="J8" s="66" t="str">
        <f>データ!J6</f>
        <v>水道事業</v>
      </c>
      <c r="K8" s="67"/>
      <c r="L8" s="67"/>
      <c r="M8" s="67"/>
      <c r="N8" s="67"/>
      <c r="O8" s="67"/>
      <c r="P8" s="67"/>
      <c r="Q8" s="68"/>
      <c r="R8" s="66" t="str">
        <f>データ!K6</f>
        <v>用水供給事業</v>
      </c>
      <c r="S8" s="67"/>
      <c r="T8" s="67"/>
      <c r="U8" s="67"/>
      <c r="V8" s="67"/>
      <c r="W8" s="67"/>
      <c r="X8" s="67"/>
      <c r="Y8" s="68"/>
      <c r="Z8" s="66" t="str">
        <f>データ!L6</f>
        <v>B</v>
      </c>
      <c r="AA8" s="67"/>
      <c r="AB8" s="67"/>
      <c r="AC8" s="67"/>
      <c r="AD8" s="67"/>
      <c r="AE8" s="67"/>
      <c r="AF8" s="67"/>
      <c r="AG8" s="68"/>
      <c r="AH8" s="3"/>
      <c r="AI8" s="71">
        <f>データ!Q6</f>
        <v>3786106</v>
      </c>
      <c r="AJ8" s="72"/>
      <c r="AK8" s="72"/>
      <c r="AL8" s="72"/>
      <c r="AM8" s="72"/>
      <c r="AN8" s="72"/>
      <c r="AO8" s="72"/>
      <c r="AP8" s="73"/>
      <c r="AQ8" s="57">
        <f>データ!R6</f>
        <v>7778.7</v>
      </c>
      <c r="AR8" s="57"/>
      <c r="AS8" s="57"/>
      <c r="AT8" s="57"/>
      <c r="AU8" s="57"/>
      <c r="AV8" s="57"/>
      <c r="AW8" s="57"/>
      <c r="AX8" s="57"/>
      <c r="AY8" s="57">
        <f>データ!S6</f>
        <v>486.73</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89" t="s">
        <v>11</v>
      </c>
      <c r="C9" s="89"/>
      <c r="D9" s="89"/>
      <c r="E9" s="89"/>
      <c r="F9" s="89"/>
      <c r="G9" s="89"/>
      <c r="H9" s="89"/>
      <c r="I9" s="89"/>
      <c r="J9" s="89" t="s">
        <v>12</v>
      </c>
      <c r="K9" s="89"/>
      <c r="L9" s="89"/>
      <c r="M9" s="89"/>
      <c r="N9" s="89"/>
      <c r="O9" s="89"/>
      <c r="P9" s="89"/>
      <c r="Q9" s="89"/>
      <c r="R9" s="89" t="s">
        <v>13</v>
      </c>
      <c r="S9" s="89"/>
      <c r="T9" s="89"/>
      <c r="U9" s="89"/>
      <c r="V9" s="89"/>
      <c r="W9" s="89"/>
      <c r="X9" s="89"/>
      <c r="Y9" s="89"/>
      <c r="Z9" s="89" t="s">
        <v>14</v>
      </c>
      <c r="AA9" s="89"/>
      <c r="AB9" s="89"/>
      <c r="AC9" s="89"/>
      <c r="AD9" s="89"/>
      <c r="AE9" s="89"/>
      <c r="AF9" s="89"/>
      <c r="AG9" s="89"/>
      <c r="AH9" s="3"/>
      <c r="AI9" s="89" t="s">
        <v>15</v>
      </c>
      <c r="AJ9" s="89"/>
      <c r="AK9" s="89"/>
      <c r="AL9" s="89"/>
      <c r="AM9" s="89"/>
      <c r="AN9" s="89"/>
      <c r="AO9" s="89"/>
      <c r="AP9" s="89"/>
      <c r="AQ9" s="89" t="s">
        <v>16</v>
      </c>
      <c r="AR9" s="89"/>
      <c r="AS9" s="89"/>
      <c r="AT9" s="89"/>
      <c r="AU9" s="89"/>
      <c r="AV9" s="89"/>
      <c r="AW9" s="89"/>
      <c r="AX9" s="89"/>
      <c r="AY9" s="89" t="s">
        <v>17</v>
      </c>
      <c r="AZ9" s="89"/>
      <c r="BA9" s="89"/>
      <c r="BB9" s="89"/>
      <c r="BC9" s="89"/>
      <c r="BD9" s="89"/>
      <c r="BE9" s="89"/>
      <c r="BF9" s="89"/>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v>
      </c>
      <c r="K10" s="57"/>
      <c r="L10" s="57"/>
      <c r="M10" s="57"/>
      <c r="N10" s="57"/>
      <c r="O10" s="57"/>
      <c r="P10" s="57"/>
      <c r="Q10" s="57"/>
      <c r="R10" s="57">
        <f>データ!O6</f>
        <v>93.53</v>
      </c>
      <c r="S10" s="57"/>
      <c r="T10" s="57"/>
      <c r="U10" s="57"/>
      <c r="V10" s="57"/>
      <c r="W10" s="57"/>
      <c r="X10" s="57"/>
      <c r="Y10" s="57"/>
      <c r="Z10" s="61">
        <f>データ!P6</f>
        <v>0</v>
      </c>
      <c r="AA10" s="61"/>
      <c r="AB10" s="61"/>
      <c r="AC10" s="61"/>
      <c r="AD10" s="61"/>
      <c r="AE10" s="61"/>
      <c r="AF10" s="61"/>
      <c r="AG10" s="61"/>
      <c r="AH10" s="2"/>
      <c r="AI10" s="61">
        <f>データ!T6</f>
        <v>1290940</v>
      </c>
      <c r="AJ10" s="61"/>
      <c r="AK10" s="61"/>
      <c r="AL10" s="61"/>
      <c r="AM10" s="61"/>
      <c r="AN10" s="61"/>
      <c r="AO10" s="61"/>
      <c r="AP10" s="61"/>
      <c r="AQ10" s="57">
        <f>データ!U6</f>
        <v>1341.6</v>
      </c>
      <c r="AR10" s="57"/>
      <c r="AS10" s="57"/>
      <c r="AT10" s="57"/>
      <c r="AU10" s="57"/>
      <c r="AV10" s="57"/>
      <c r="AW10" s="57"/>
      <c r="AX10" s="57"/>
      <c r="AY10" s="57">
        <f>データ!V6</f>
        <v>962.24</v>
      </c>
      <c r="AZ10" s="57"/>
      <c r="BA10" s="57"/>
      <c r="BB10" s="57"/>
      <c r="BC10" s="57"/>
      <c r="BD10" s="57"/>
      <c r="BE10" s="57"/>
      <c r="BF10" s="5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54" t="s">
        <v>23</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1" t="s">
        <v>24</v>
      </c>
      <c r="BM14" s="42"/>
      <c r="BN14" s="42"/>
      <c r="BO14" s="42"/>
      <c r="BP14" s="42"/>
      <c r="BQ14" s="42"/>
      <c r="BR14" s="42"/>
      <c r="BS14" s="42"/>
      <c r="BT14" s="42"/>
      <c r="BU14" s="42"/>
      <c r="BV14" s="42"/>
      <c r="BW14" s="42"/>
      <c r="BX14" s="42"/>
      <c r="BY14" s="42"/>
      <c r="BZ14" s="43"/>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105</v>
      </c>
      <c r="BM16" s="51"/>
      <c r="BN16" s="51"/>
      <c r="BO16" s="51"/>
      <c r="BP16" s="51"/>
      <c r="BQ16" s="51"/>
      <c r="BR16" s="51"/>
      <c r="BS16" s="51"/>
      <c r="BT16" s="51"/>
      <c r="BU16" s="51"/>
      <c r="BV16" s="51"/>
      <c r="BW16" s="51"/>
      <c r="BX16" s="51"/>
      <c r="BY16" s="51"/>
      <c r="BZ16" s="5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0"/>
      <c r="BM34" s="51"/>
      <c r="BN34" s="51"/>
      <c r="BO34" s="51"/>
      <c r="BP34" s="51"/>
      <c r="BQ34" s="51"/>
      <c r="BR34" s="51"/>
      <c r="BS34" s="51"/>
      <c r="BT34" s="51"/>
      <c r="BU34" s="51"/>
      <c r="BV34" s="51"/>
      <c r="BW34" s="51"/>
      <c r="BX34" s="51"/>
      <c r="BY34" s="51"/>
      <c r="BZ34" s="52"/>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0"/>
      <c r="BM35" s="51"/>
      <c r="BN35" s="51"/>
      <c r="BO35" s="51"/>
      <c r="BP35" s="51"/>
      <c r="BQ35" s="51"/>
      <c r="BR35" s="51"/>
      <c r="BS35" s="51"/>
      <c r="BT35" s="51"/>
      <c r="BU35" s="51"/>
      <c r="BV35" s="51"/>
      <c r="BW35" s="51"/>
      <c r="BX35" s="51"/>
      <c r="BY35" s="51"/>
      <c r="BZ35" s="5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104</v>
      </c>
      <c r="BM47" s="51"/>
      <c r="BN47" s="51"/>
      <c r="BO47" s="51"/>
      <c r="BP47" s="51"/>
      <c r="BQ47" s="51"/>
      <c r="BR47" s="51"/>
      <c r="BS47" s="51"/>
      <c r="BT47" s="51"/>
      <c r="BU47" s="51"/>
      <c r="BV47" s="51"/>
      <c r="BW47" s="51"/>
      <c r="BX47" s="51"/>
      <c r="BY47" s="51"/>
      <c r="BZ47" s="5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0"/>
      <c r="BM56" s="51"/>
      <c r="BN56" s="51"/>
      <c r="BO56" s="51"/>
      <c r="BP56" s="51"/>
      <c r="BQ56" s="51"/>
      <c r="BR56" s="51"/>
      <c r="BS56" s="51"/>
      <c r="BT56" s="51"/>
      <c r="BU56" s="51"/>
      <c r="BV56" s="51"/>
      <c r="BW56" s="51"/>
      <c r="BX56" s="51"/>
      <c r="BY56" s="51"/>
      <c r="BZ56" s="52"/>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0"/>
      <c r="BM57" s="51"/>
      <c r="BN57" s="51"/>
      <c r="BO57" s="51"/>
      <c r="BP57" s="51"/>
      <c r="BQ57" s="51"/>
      <c r="BR57" s="51"/>
      <c r="BS57" s="51"/>
      <c r="BT57" s="51"/>
      <c r="BU57" s="51"/>
      <c r="BV57" s="51"/>
      <c r="BW57" s="51"/>
      <c r="BX57" s="51"/>
      <c r="BY57" s="51"/>
      <c r="BZ57" s="5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51"/>
      <c r="BN58" s="51"/>
      <c r="BO58" s="51"/>
      <c r="BP58" s="51"/>
      <c r="BQ58" s="51"/>
      <c r="BR58" s="51"/>
      <c r="BS58" s="51"/>
      <c r="BT58" s="51"/>
      <c r="BU58" s="51"/>
      <c r="BV58" s="51"/>
      <c r="BW58" s="51"/>
      <c r="BX58" s="51"/>
      <c r="BY58" s="51"/>
      <c r="BZ58" s="5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51"/>
      <c r="BN59" s="51"/>
      <c r="BO59" s="51"/>
      <c r="BP59" s="51"/>
      <c r="BQ59" s="51"/>
      <c r="BR59" s="51"/>
      <c r="BS59" s="51"/>
      <c r="BT59" s="51"/>
      <c r="BU59" s="51"/>
      <c r="BV59" s="51"/>
      <c r="BW59" s="51"/>
      <c r="BX59" s="51"/>
      <c r="BY59" s="51"/>
      <c r="BZ59" s="52"/>
    </row>
    <row r="60" spans="1:78" ht="13.5" customHeight="1">
      <c r="A60" s="2"/>
      <c r="B60" s="47" t="s">
        <v>34</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50"/>
      <c r="BM60" s="51"/>
      <c r="BN60" s="51"/>
      <c r="BO60" s="51"/>
      <c r="BP60" s="51"/>
      <c r="BQ60" s="51"/>
      <c r="BR60" s="51"/>
      <c r="BS60" s="51"/>
      <c r="BT60" s="51"/>
      <c r="BU60" s="51"/>
      <c r="BV60" s="51"/>
      <c r="BW60" s="51"/>
      <c r="BX60" s="51"/>
      <c r="BY60" s="51"/>
      <c r="BZ60" s="52"/>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50"/>
      <c r="BM61" s="51"/>
      <c r="BN61" s="51"/>
      <c r="BO61" s="51"/>
      <c r="BP61" s="51"/>
      <c r="BQ61" s="51"/>
      <c r="BR61" s="51"/>
      <c r="BS61" s="51"/>
      <c r="BT61" s="51"/>
      <c r="BU61" s="51"/>
      <c r="BV61" s="51"/>
      <c r="BW61" s="51"/>
      <c r="BX61" s="51"/>
      <c r="BY61" s="51"/>
      <c r="BZ61" s="5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106</v>
      </c>
      <c r="BM66" s="51"/>
      <c r="BN66" s="51"/>
      <c r="BO66" s="51"/>
      <c r="BP66" s="51"/>
      <c r="BQ66" s="51"/>
      <c r="BR66" s="51"/>
      <c r="BS66" s="51"/>
      <c r="BT66" s="51"/>
      <c r="BU66" s="51"/>
      <c r="BV66" s="51"/>
      <c r="BW66" s="51"/>
      <c r="BX66" s="51"/>
      <c r="BY66" s="51"/>
      <c r="BZ66" s="5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50"/>
      <c r="BM79" s="51"/>
      <c r="BN79" s="51"/>
      <c r="BO79" s="51"/>
      <c r="BP79" s="51"/>
      <c r="BQ79" s="51"/>
      <c r="BR79" s="51"/>
      <c r="BS79" s="51"/>
      <c r="BT79" s="51"/>
      <c r="BU79" s="51"/>
      <c r="BV79" s="51"/>
      <c r="BW79" s="51"/>
      <c r="BX79" s="51"/>
      <c r="BY79" s="51"/>
      <c r="BZ79" s="52"/>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50"/>
      <c r="BM80" s="51"/>
      <c r="BN80" s="51"/>
      <c r="BO80" s="51"/>
      <c r="BP80" s="51"/>
      <c r="BQ80" s="51"/>
      <c r="BR80" s="51"/>
      <c r="BS80" s="51"/>
      <c r="BT80" s="51"/>
      <c r="BU80" s="51"/>
      <c r="BV80" s="51"/>
      <c r="BW80" s="51"/>
      <c r="BX80" s="51"/>
      <c r="BY80" s="51"/>
      <c r="BZ80" s="5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51"/>
      <c r="BN81" s="51"/>
      <c r="BO81" s="51"/>
      <c r="BP81" s="51"/>
      <c r="BQ81" s="51"/>
      <c r="BR81" s="51"/>
      <c r="BS81" s="51"/>
      <c r="BT81" s="51"/>
      <c r="BU81" s="51"/>
      <c r="BV81" s="51"/>
      <c r="BW81" s="51"/>
      <c r="BX81" s="51"/>
      <c r="BY81" s="51"/>
      <c r="BZ81" s="5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8"/>
      <c r="BM82" s="59"/>
      <c r="BN82" s="59"/>
      <c r="BO82" s="59"/>
      <c r="BP82" s="59"/>
      <c r="BQ82" s="59"/>
      <c r="BR82" s="59"/>
      <c r="BS82" s="59"/>
      <c r="BT82" s="59"/>
      <c r="BU82" s="59"/>
      <c r="BV82" s="59"/>
      <c r="BW82" s="59"/>
      <c r="BX82" s="59"/>
      <c r="BY82" s="59"/>
      <c r="BZ82" s="60"/>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Y8:BF8"/>
    <mergeCell ref="BL8:BM8"/>
    <mergeCell ref="AI8:AP8"/>
    <mergeCell ref="AQ7:AX7"/>
    <mergeCell ref="B9:I9"/>
    <mergeCell ref="J9:Q9"/>
    <mergeCell ref="R9:Y9"/>
    <mergeCell ref="Z9:AG9"/>
    <mergeCell ref="AI9:AP9"/>
    <mergeCell ref="AQ8:AX8"/>
    <mergeCell ref="AY7:BF7"/>
    <mergeCell ref="AY9:BF9"/>
    <mergeCell ref="BL9:BM9"/>
    <mergeCell ref="AQ9:AX9"/>
    <mergeCell ref="B8:I8"/>
    <mergeCell ref="J8:Q8"/>
    <mergeCell ref="R8:Y8"/>
    <mergeCell ref="Z8:AG8"/>
    <mergeCell ref="AY10:BF10"/>
    <mergeCell ref="BL66:BZ82"/>
    <mergeCell ref="C79:T80"/>
    <mergeCell ref="W79:AN80"/>
    <mergeCell ref="AQ79:BH80"/>
    <mergeCell ref="BL14:BZ15"/>
    <mergeCell ref="C56:P57"/>
    <mergeCell ref="B10:I10"/>
    <mergeCell ref="J10:Q10"/>
    <mergeCell ref="R10:Y10"/>
    <mergeCell ref="Z10:AG10"/>
    <mergeCell ref="AI10:AP10"/>
    <mergeCell ref="AQ10:AX10"/>
    <mergeCell ref="BL10:BM10"/>
    <mergeCell ref="BL11:BZ13"/>
    <mergeCell ref="C34:P35"/>
    <mergeCell ref="R34:AE35"/>
    <mergeCell ref="BL16:BZ44"/>
    <mergeCell ref="AV56:BI57"/>
    <mergeCell ref="B14:BJ15"/>
    <mergeCell ref="AG56:AT57"/>
    <mergeCell ref="AG34:AT35"/>
    <mergeCell ref="AV34:BI35"/>
    <mergeCell ref="BL64:BZ65"/>
    <mergeCell ref="B60:BJ61"/>
    <mergeCell ref="BL45:BZ46"/>
    <mergeCell ref="BL47:BZ63"/>
    <mergeCell ref="R56:AE5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9" t="s">
        <v>49</v>
      </c>
      <c r="I3" s="80"/>
      <c r="J3" s="80"/>
      <c r="K3" s="80"/>
      <c r="L3" s="80"/>
      <c r="M3" s="80"/>
      <c r="N3" s="80"/>
      <c r="O3" s="80"/>
      <c r="P3" s="80"/>
      <c r="Q3" s="80"/>
      <c r="R3" s="80"/>
      <c r="S3" s="80"/>
      <c r="T3" s="80"/>
      <c r="U3" s="80"/>
      <c r="V3" s="81"/>
      <c r="W3" s="85" t="s">
        <v>50</v>
      </c>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t="s">
        <v>51</v>
      </c>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c r="A4" s="26" t="s">
        <v>52</v>
      </c>
      <c r="B4" s="28"/>
      <c r="C4" s="28"/>
      <c r="D4" s="28"/>
      <c r="E4" s="28"/>
      <c r="F4" s="28"/>
      <c r="G4" s="28"/>
      <c r="H4" s="82"/>
      <c r="I4" s="83"/>
      <c r="J4" s="83"/>
      <c r="K4" s="83"/>
      <c r="L4" s="83"/>
      <c r="M4" s="83"/>
      <c r="N4" s="83"/>
      <c r="O4" s="83"/>
      <c r="P4" s="83"/>
      <c r="Q4" s="83"/>
      <c r="R4" s="83"/>
      <c r="S4" s="83"/>
      <c r="T4" s="83"/>
      <c r="U4" s="83"/>
      <c r="V4" s="84"/>
      <c r="W4" s="78" t="s">
        <v>53</v>
      </c>
      <c r="X4" s="78"/>
      <c r="Y4" s="78"/>
      <c r="Z4" s="78"/>
      <c r="AA4" s="78"/>
      <c r="AB4" s="78"/>
      <c r="AC4" s="78"/>
      <c r="AD4" s="78"/>
      <c r="AE4" s="78"/>
      <c r="AF4" s="78"/>
      <c r="AG4" s="78"/>
      <c r="AH4" s="78" t="s">
        <v>54</v>
      </c>
      <c r="AI4" s="78"/>
      <c r="AJ4" s="78"/>
      <c r="AK4" s="78"/>
      <c r="AL4" s="78"/>
      <c r="AM4" s="78"/>
      <c r="AN4" s="78"/>
      <c r="AO4" s="78"/>
      <c r="AP4" s="78"/>
      <c r="AQ4" s="78"/>
      <c r="AR4" s="78"/>
      <c r="AS4" s="78" t="s">
        <v>55</v>
      </c>
      <c r="AT4" s="78"/>
      <c r="AU4" s="78"/>
      <c r="AV4" s="78"/>
      <c r="AW4" s="78"/>
      <c r="AX4" s="78"/>
      <c r="AY4" s="78"/>
      <c r="AZ4" s="78"/>
      <c r="BA4" s="78"/>
      <c r="BB4" s="78"/>
      <c r="BC4" s="78"/>
      <c r="BD4" s="78" t="s">
        <v>56</v>
      </c>
      <c r="BE4" s="78"/>
      <c r="BF4" s="78"/>
      <c r="BG4" s="78"/>
      <c r="BH4" s="78"/>
      <c r="BI4" s="78"/>
      <c r="BJ4" s="78"/>
      <c r="BK4" s="78"/>
      <c r="BL4" s="78"/>
      <c r="BM4" s="78"/>
      <c r="BN4" s="78"/>
      <c r="BO4" s="78" t="s">
        <v>57</v>
      </c>
      <c r="BP4" s="78"/>
      <c r="BQ4" s="78"/>
      <c r="BR4" s="78"/>
      <c r="BS4" s="78"/>
      <c r="BT4" s="78"/>
      <c r="BU4" s="78"/>
      <c r="BV4" s="78"/>
      <c r="BW4" s="78"/>
      <c r="BX4" s="78"/>
      <c r="BY4" s="78"/>
      <c r="BZ4" s="78" t="s">
        <v>58</v>
      </c>
      <c r="CA4" s="78"/>
      <c r="CB4" s="78"/>
      <c r="CC4" s="78"/>
      <c r="CD4" s="78"/>
      <c r="CE4" s="78"/>
      <c r="CF4" s="78"/>
      <c r="CG4" s="78"/>
      <c r="CH4" s="78"/>
      <c r="CI4" s="78"/>
      <c r="CJ4" s="78"/>
      <c r="CK4" s="78" t="s">
        <v>59</v>
      </c>
      <c r="CL4" s="78"/>
      <c r="CM4" s="78"/>
      <c r="CN4" s="78"/>
      <c r="CO4" s="78"/>
      <c r="CP4" s="78"/>
      <c r="CQ4" s="78"/>
      <c r="CR4" s="78"/>
      <c r="CS4" s="78"/>
      <c r="CT4" s="78"/>
      <c r="CU4" s="78"/>
      <c r="CV4" s="78" t="s">
        <v>60</v>
      </c>
      <c r="CW4" s="78"/>
      <c r="CX4" s="78"/>
      <c r="CY4" s="78"/>
      <c r="CZ4" s="78"/>
      <c r="DA4" s="78"/>
      <c r="DB4" s="78"/>
      <c r="DC4" s="78"/>
      <c r="DD4" s="78"/>
      <c r="DE4" s="78"/>
      <c r="DF4" s="78"/>
      <c r="DG4" s="78" t="s">
        <v>61</v>
      </c>
      <c r="DH4" s="78"/>
      <c r="DI4" s="78"/>
      <c r="DJ4" s="78"/>
      <c r="DK4" s="78"/>
      <c r="DL4" s="78"/>
      <c r="DM4" s="78"/>
      <c r="DN4" s="78"/>
      <c r="DO4" s="78"/>
      <c r="DP4" s="78"/>
      <c r="DQ4" s="78"/>
      <c r="DR4" s="78" t="s">
        <v>62</v>
      </c>
      <c r="DS4" s="78"/>
      <c r="DT4" s="78"/>
      <c r="DU4" s="78"/>
      <c r="DV4" s="78"/>
      <c r="DW4" s="78"/>
      <c r="DX4" s="78"/>
      <c r="DY4" s="78"/>
      <c r="DZ4" s="78"/>
      <c r="EA4" s="78"/>
      <c r="EB4" s="78"/>
      <c r="EC4" s="78" t="s">
        <v>63</v>
      </c>
      <c r="ED4" s="78"/>
      <c r="EE4" s="78"/>
      <c r="EF4" s="78"/>
      <c r="EG4" s="78"/>
      <c r="EH4" s="78"/>
      <c r="EI4" s="78"/>
      <c r="EJ4" s="78"/>
      <c r="EK4" s="78"/>
      <c r="EL4" s="78"/>
      <c r="EM4" s="7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220001</v>
      </c>
      <c r="D6" s="31">
        <f t="shared" si="3"/>
        <v>46</v>
      </c>
      <c r="E6" s="31">
        <f t="shared" si="3"/>
        <v>1</v>
      </c>
      <c r="F6" s="31">
        <f t="shared" si="3"/>
        <v>0</v>
      </c>
      <c r="G6" s="31">
        <f t="shared" si="3"/>
        <v>2</v>
      </c>
      <c r="H6" s="31" t="str">
        <f t="shared" si="3"/>
        <v>静岡県</v>
      </c>
      <c r="I6" s="31" t="str">
        <f t="shared" si="3"/>
        <v>法適用</v>
      </c>
      <c r="J6" s="31" t="str">
        <f t="shared" si="3"/>
        <v>水道事業</v>
      </c>
      <c r="K6" s="31" t="str">
        <f t="shared" si="3"/>
        <v>用水供給事業</v>
      </c>
      <c r="L6" s="31" t="str">
        <f t="shared" si="3"/>
        <v>B</v>
      </c>
      <c r="M6" s="32" t="str">
        <f t="shared" si="3"/>
        <v>-</v>
      </c>
      <c r="N6" s="32">
        <f t="shared" si="3"/>
        <v>71</v>
      </c>
      <c r="O6" s="32">
        <f t="shared" si="3"/>
        <v>93.53</v>
      </c>
      <c r="P6" s="32">
        <f t="shared" si="3"/>
        <v>0</v>
      </c>
      <c r="Q6" s="32">
        <f t="shared" si="3"/>
        <v>3786106</v>
      </c>
      <c r="R6" s="32">
        <f t="shared" si="3"/>
        <v>7778.7</v>
      </c>
      <c r="S6" s="32">
        <f t="shared" si="3"/>
        <v>486.73</v>
      </c>
      <c r="T6" s="32">
        <f t="shared" si="3"/>
        <v>1290940</v>
      </c>
      <c r="U6" s="32">
        <f t="shared" si="3"/>
        <v>1341.6</v>
      </c>
      <c r="V6" s="32">
        <f t="shared" si="3"/>
        <v>962.24</v>
      </c>
      <c r="W6" s="33">
        <f>IF(W7="",NA(),W7)</f>
        <v>110.96</v>
      </c>
      <c r="X6" s="33">
        <f t="shared" ref="X6:AF6" si="4">IF(X7="",NA(),X7)</f>
        <v>112.44</v>
      </c>
      <c r="Y6" s="33">
        <f t="shared" si="4"/>
        <v>113</v>
      </c>
      <c r="Z6" s="33">
        <f t="shared" si="4"/>
        <v>114.23</v>
      </c>
      <c r="AA6" s="33">
        <f t="shared" si="4"/>
        <v>115.78</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981.75</v>
      </c>
      <c r="AT6" s="33">
        <f t="shared" ref="AT6:BB6" si="6">IF(AT7="",NA(),AT7)</f>
        <v>1118.4100000000001</v>
      </c>
      <c r="AU6" s="33">
        <f t="shared" si="6"/>
        <v>1071.79</v>
      </c>
      <c r="AV6" s="33">
        <f t="shared" si="6"/>
        <v>1096.28</v>
      </c>
      <c r="AW6" s="33">
        <f t="shared" si="6"/>
        <v>486.16</v>
      </c>
      <c r="AX6" s="33">
        <f t="shared" si="6"/>
        <v>669.4</v>
      </c>
      <c r="AY6" s="33">
        <f t="shared" si="6"/>
        <v>720.62</v>
      </c>
      <c r="AZ6" s="33">
        <f t="shared" si="6"/>
        <v>654.97</v>
      </c>
      <c r="BA6" s="33">
        <f t="shared" si="6"/>
        <v>634.53</v>
      </c>
      <c r="BB6" s="33">
        <f t="shared" si="6"/>
        <v>200.22</v>
      </c>
      <c r="BC6" s="32" t="str">
        <f>IF(BC7="","",IF(BC7="-","【-】","【"&amp;SUBSTITUTE(TEXT(BC7,"#,##0.00"),"-","△")&amp;"】"))</f>
        <v>【200.22】</v>
      </c>
      <c r="BD6" s="33">
        <f>IF(BD7="",NA(),BD7)</f>
        <v>392.37</v>
      </c>
      <c r="BE6" s="33">
        <f t="shared" ref="BE6:BM6" si="7">IF(BE7="",NA(),BE7)</f>
        <v>367.19</v>
      </c>
      <c r="BF6" s="33">
        <f t="shared" si="7"/>
        <v>340.79</v>
      </c>
      <c r="BG6" s="33">
        <f t="shared" si="7"/>
        <v>317.20999999999998</v>
      </c>
      <c r="BH6" s="33">
        <f t="shared" si="7"/>
        <v>298.91000000000003</v>
      </c>
      <c r="BI6" s="33">
        <f t="shared" si="7"/>
        <v>446.65</v>
      </c>
      <c r="BJ6" s="33">
        <f t="shared" si="7"/>
        <v>415.99</v>
      </c>
      <c r="BK6" s="33">
        <f t="shared" si="7"/>
        <v>383.75</v>
      </c>
      <c r="BL6" s="33">
        <f t="shared" si="7"/>
        <v>368.94</v>
      </c>
      <c r="BM6" s="33">
        <f t="shared" si="7"/>
        <v>351.06</v>
      </c>
      <c r="BN6" s="32" t="str">
        <f>IF(BN7="","",IF(BN7="-","【-】","【"&amp;SUBSTITUTE(TEXT(BN7,"#,##0.00"),"-","△")&amp;"】"))</f>
        <v>【351.06】</v>
      </c>
      <c r="BO6" s="33">
        <f>IF(BO7="",NA(),BO7)</f>
        <v>108.97</v>
      </c>
      <c r="BP6" s="33">
        <f t="shared" ref="BP6:BX6" si="8">IF(BP7="",NA(),BP7)</f>
        <v>110.62</v>
      </c>
      <c r="BQ6" s="33">
        <f t="shared" si="8"/>
        <v>111.31</v>
      </c>
      <c r="BR6" s="33">
        <f t="shared" si="8"/>
        <v>112.83</v>
      </c>
      <c r="BS6" s="33">
        <f t="shared" si="8"/>
        <v>115.61</v>
      </c>
      <c r="BT6" s="33">
        <f t="shared" si="8"/>
        <v>108.75</v>
      </c>
      <c r="BU6" s="33">
        <f t="shared" si="8"/>
        <v>108.61</v>
      </c>
      <c r="BV6" s="33">
        <f t="shared" si="8"/>
        <v>110.39</v>
      </c>
      <c r="BW6" s="33">
        <f t="shared" si="8"/>
        <v>111.12</v>
      </c>
      <c r="BX6" s="33">
        <f t="shared" si="8"/>
        <v>112.92</v>
      </c>
      <c r="BY6" s="32" t="str">
        <f>IF(BY7="","",IF(BY7="-","【-】","【"&amp;SUBSTITUTE(TEXT(BY7,"#,##0.00"),"-","△")&amp;"】"))</f>
        <v>【112.92】</v>
      </c>
      <c r="BZ6" s="33">
        <f>IF(BZ7="",NA(),BZ7)</f>
        <v>63.34</v>
      </c>
      <c r="CA6" s="33">
        <f t="shared" ref="CA6:CI6" si="9">IF(CA7="",NA(),CA7)</f>
        <v>63.68</v>
      </c>
      <c r="CB6" s="33">
        <f t="shared" si="9"/>
        <v>63.14</v>
      </c>
      <c r="CC6" s="33">
        <f t="shared" si="9"/>
        <v>63.75</v>
      </c>
      <c r="CD6" s="33">
        <f t="shared" si="9"/>
        <v>63.82</v>
      </c>
      <c r="CE6" s="33">
        <f t="shared" si="9"/>
        <v>80.38</v>
      </c>
      <c r="CF6" s="33">
        <f t="shared" si="9"/>
        <v>78.760000000000005</v>
      </c>
      <c r="CG6" s="33">
        <f t="shared" si="9"/>
        <v>76.81</v>
      </c>
      <c r="CH6" s="33">
        <f t="shared" si="9"/>
        <v>75.75</v>
      </c>
      <c r="CI6" s="33">
        <f t="shared" si="9"/>
        <v>75.3</v>
      </c>
      <c r="CJ6" s="32" t="str">
        <f>IF(CJ7="","",IF(CJ7="-","【-】","【"&amp;SUBSTITUTE(TEXT(CJ7,"#,##0.00"),"-","△")&amp;"】"))</f>
        <v>【75.30】</v>
      </c>
      <c r="CK6" s="33">
        <f>IF(CK7="",NA(),CK7)</f>
        <v>57.68</v>
      </c>
      <c r="CL6" s="33">
        <f t="shared" ref="CL6:CT6" si="10">IF(CL7="",NA(),CL7)</f>
        <v>55.43</v>
      </c>
      <c r="CM6" s="33">
        <f t="shared" si="10"/>
        <v>58.49</v>
      </c>
      <c r="CN6" s="33">
        <f t="shared" si="10"/>
        <v>55.23</v>
      </c>
      <c r="CO6" s="33">
        <f t="shared" si="10"/>
        <v>53.48</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97.04</v>
      </c>
      <c r="CW6" s="33">
        <f t="shared" ref="CW6:DE6" si="11">IF(CW7="",NA(),CW7)</f>
        <v>96.43</v>
      </c>
      <c r="CX6" s="33">
        <f t="shared" si="11"/>
        <v>93.89</v>
      </c>
      <c r="CY6" s="33">
        <f t="shared" si="11"/>
        <v>98.41</v>
      </c>
      <c r="CZ6" s="33">
        <f t="shared" si="11"/>
        <v>98.46</v>
      </c>
      <c r="DA6" s="33">
        <f t="shared" si="11"/>
        <v>99.88</v>
      </c>
      <c r="DB6" s="33">
        <f t="shared" si="11"/>
        <v>99.96</v>
      </c>
      <c r="DC6" s="33">
        <f t="shared" si="11"/>
        <v>99.93</v>
      </c>
      <c r="DD6" s="33">
        <f t="shared" si="11"/>
        <v>100.12</v>
      </c>
      <c r="DE6" s="33">
        <f t="shared" si="11"/>
        <v>100.12</v>
      </c>
      <c r="DF6" s="32" t="str">
        <f>IF(DF7="","",IF(DF7="-","【-】","【"&amp;SUBSTITUTE(TEXT(DF7,"#,##0.00"),"-","△")&amp;"】"))</f>
        <v>【100.12】</v>
      </c>
      <c r="DG6" s="33">
        <f>IF(DG7="",NA(),DG7)</f>
        <v>32.68</v>
      </c>
      <c r="DH6" s="33">
        <f t="shared" ref="DH6:DP6" si="12">IF(DH7="",NA(),DH7)</f>
        <v>33.770000000000003</v>
      </c>
      <c r="DI6" s="33">
        <f t="shared" si="12"/>
        <v>35.090000000000003</v>
      </c>
      <c r="DJ6" s="33">
        <f t="shared" si="12"/>
        <v>36.04</v>
      </c>
      <c r="DK6" s="33">
        <f t="shared" si="12"/>
        <v>45.6</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7.5</v>
      </c>
      <c r="DS6" s="33">
        <f t="shared" ref="DS6:EA6" si="13">IF(DS7="",NA(),DS7)</f>
        <v>7.57</v>
      </c>
      <c r="DT6" s="33">
        <f t="shared" si="13"/>
        <v>29.88</v>
      </c>
      <c r="DU6" s="33">
        <f t="shared" si="13"/>
        <v>32.67</v>
      </c>
      <c r="DV6" s="33">
        <f t="shared" si="13"/>
        <v>34.78</v>
      </c>
      <c r="DW6" s="33">
        <f t="shared" si="13"/>
        <v>5.27</v>
      </c>
      <c r="DX6" s="33">
        <f t="shared" si="13"/>
        <v>9.98</v>
      </c>
      <c r="DY6" s="33">
        <f t="shared" si="13"/>
        <v>12.13</v>
      </c>
      <c r="DZ6" s="33">
        <f t="shared" si="13"/>
        <v>13.72</v>
      </c>
      <c r="EA6" s="33">
        <f t="shared" si="13"/>
        <v>16.77</v>
      </c>
      <c r="EB6" s="32" t="str">
        <f>IF(EB7="","",IF(EB7="-","【-】","【"&amp;SUBSTITUTE(TEXT(EB7,"#,##0.00"),"-","△")&amp;"】"))</f>
        <v>【16.77】</v>
      </c>
      <c r="EC6" s="33">
        <f>IF(EC7="",NA(),EC7)</f>
        <v>2.25</v>
      </c>
      <c r="ED6" s="33">
        <f t="shared" ref="ED6:EL6" si="14">IF(ED7="",NA(),ED7)</f>
        <v>0.34</v>
      </c>
      <c r="EE6" s="33">
        <f t="shared" si="14"/>
        <v>0.3</v>
      </c>
      <c r="EF6" s="33">
        <f t="shared" si="14"/>
        <v>1.65</v>
      </c>
      <c r="EG6" s="33">
        <f t="shared" si="14"/>
        <v>0.3</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220001</v>
      </c>
      <c r="D7" s="35">
        <v>46</v>
      </c>
      <c r="E7" s="35">
        <v>1</v>
      </c>
      <c r="F7" s="35">
        <v>0</v>
      </c>
      <c r="G7" s="35">
        <v>2</v>
      </c>
      <c r="H7" s="35" t="s">
        <v>93</v>
      </c>
      <c r="I7" s="35" t="s">
        <v>94</v>
      </c>
      <c r="J7" s="35" t="s">
        <v>95</v>
      </c>
      <c r="K7" s="35" t="s">
        <v>96</v>
      </c>
      <c r="L7" s="35" t="s">
        <v>97</v>
      </c>
      <c r="M7" s="36" t="s">
        <v>98</v>
      </c>
      <c r="N7" s="36">
        <v>71</v>
      </c>
      <c r="O7" s="36">
        <v>93.53</v>
      </c>
      <c r="P7" s="36">
        <v>0</v>
      </c>
      <c r="Q7" s="36">
        <v>3786106</v>
      </c>
      <c r="R7" s="36">
        <v>7778.7</v>
      </c>
      <c r="S7" s="36">
        <v>486.73</v>
      </c>
      <c r="T7" s="36">
        <v>1290940</v>
      </c>
      <c r="U7" s="36">
        <v>1341.6</v>
      </c>
      <c r="V7" s="36">
        <v>962.24</v>
      </c>
      <c r="W7" s="36">
        <v>110.96</v>
      </c>
      <c r="X7" s="36">
        <v>112.44</v>
      </c>
      <c r="Y7" s="36">
        <v>113</v>
      </c>
      <c r="Z7" s="36">
        <v>114.23</v>
      </c>
      <c r="AA7" s="36">
        <v>115.78</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981.75</v>
      </c>
      <c r="AT7" s="36">
        <v>1118.4100000000001</v>
      </c>
      <c r="AU7" s="36">
        <v>1071.79</v>
      </c>
      <c r="AV7" s="36">
        <v>1096.28</v>
      </c>
      <c r="AW7" s="36">
        <v>486.16</v>
      </c>
      <c r="AX7" s="36">
        <v>669.4</v>
      </c>
      <c r="AY7" s="36">
        <v>720.62</v>
      </c>
      <c r="AZ7" s="36">
        <v>654.97</v>
      </c>
      <c r="BA7" s="36">
        <v>634.53</v>
      </c>
      <c r="BB7" s="36">
        <v>200.22</v>
      </c>
      <c r="BC7" s="36">
        <v>200.22</v>
      </c>
      <c r="BD7" s="36">
        <v>392.37</v>
      </c>
      <c r="BE7" s="36">
        <v>367.19</v>
      </c>
      <c r="BF7" s="36">
        <v>340.79</v>
      </c>
      <c r="BG7" s="36">
        <v>317.20999999999998</v>
      </c>
      <c r="BH7" s="36">
        <v>298.91000000000003</v>
      </c>
      <c r="BI7" s="36">
        <v>446.65</v>
      </c>
      <c r="BJ7" s="36">
        <v>415.99</v>
      </c>
      <c r="BK7" s="36">
        <v>383.75</v>
      </c>
      <c r="BL7" s="36">
        <v>368.94</v>
      </c>
      <c r="BM7" s="36">
        <v>351.06</v>
      </c>
      <c r="BN7" s="36">
        <v>351.06</v>
      </c>
      <c r="BO7" s="36">
        <v>108.97</v>
      </c>
      <c r="BP7" s="36">
        <v>110.62</v>
      </c>
      <c r="BQ7" s="36">
        <v>111.31</v>
      </c>
      <c r="BR7" s="36">
        <v>112.83</v>
      </c>
      <c r="BS7" s="36">
        <v>115.61</v>
      </c>
      <c r="BT7" s="36">
        <v>108.75</v>
      </c>
      <c r="BU7" s="36">
        <v>108.61</v>
      </c>
      <c r="BV7" s="36">
        <v>110.39</v>
      </c>
      <c r="BW7" s="36">
        <v>111.12</v>
      </c>
      <c r="BX7" s="36">
        <v>112.92</v>
      </c>
      <c r="BY7" s="36">
        <v>112.92</v>
      </c>
      <c r="BZ7" s="36">
        <v>63.34</v>
      </c>
      <c r="CA7" s="36">
        <v>63.68</v>
      </c>
      <c r="CB7" s="36">
        <v>63.14</v>
      </c>
      <c r="CC7" s="36">
        <v>63.75</v>
      </c>
      <c r="CD7" s="36">
        <v>63.82</v>
      </c>
      <c r="CE7" s="36">
        <v>80.38</v>
      </c>
      <c r="CF7" s="36">
        <v>78.760000000000005</v>
      </c>
      <c r="CG7" s="36">
        <v>76.81</v>
      </c>
      <c r="CH7" s="36">
        <v>75.75</v>
      </c>
      <c r="CI7" s="36">
        <v>75.3</v>
      </c>
      <c r="CJ7" s="36">
        <v>75.3</v>
      </c>
      <c r="CK7" s="36">
        <v>57.68</v>
      </c>
      <c r="CL7" s="36">
        <v>55.43</v>
      </c>
      <c r="CM7" s="36">
        <v>58.49</v>
      </c>
      <c r="CN7" s="36">
        <v>55.23</v>
      </c>
      <c r="CO7" s="36">
        <v>53.48</v>
      </c>
      <c r="CP7" s="36">
        <v>64.150000000000006</v>
      </c>
      <c r="CQ7" s="36">
        <v>63.73</v>
      </c>
      <c r="CR7" s="36">
        <v>64.55</v>
      </c>
      <c r="CS7" s="36">
        <v>64.12</v>
      </c>
      <c r="CT7" s="36">
        <v>62.69</v>
      </c>
      <c r="CU7" s="36">
        <v>62.69</v>
      </c>
      <c r="CV7" s="36">
        <v>97.04</v>
      </c>
      <c r="CW7" s="36">
        <v>96.43</v>
      </c>
      <c r="CX7" s="36">
        <v>93.89</v>
      </c>
      <c r="CY7" s="36">
        <v>98.41</v>
      </c>
      <c r="CZ7" s="36">
        <v>98.46</v>
      </c>
      <c r="DA7" s="36">
        <v>99.88</v>
      </c>
      <c r="DB7" s="36">
        <v>99.96</v>
      </c>
      <c r="DC7" s="36">
        <v>99.93</v>
      </c>
      <c r="DD7" s="36">
        <v>100.12</v>
      </c>
      <c r="DE7" s="36">
        <v>100.12</v>
      </c>
      <c r="DF7" s="36">
        <v>100.12</v>
      </c>
      <c r="DG7" s="36">
        <v>32.68</v>
      </c>
      <c r="DH7" s="36">
        <v>33.770000000000003</v>
      </c>
      <c r="DI7" s="36">
        <v>35.090000000000003</v>
      </c>
      <c r="DJ7" s="36">
        <v>36.04</v>
      </c>
      <c r="DK7" s="36">
        <v>45.6</v>
      </c>
      <c r="DL7" s="36">
        <v>36.57</v>
      </c>
      <c r="DM7" s="36">
        <v>37.549999999999997</v>
      </c>
      <c r="DN7" s="36">
        <v>38.86</v>
      </c>
      <c r="DO7" s="36">
        <v>39.81</v>
      </c>
      <c r="DP7" s="36">
        <v>51.44</v>
      </c>
      <c r="DQ7" s="36">
        <v>51.44</v>
      </c>
      <c r="DR7" s="36">
        <v>7.5</v>
      </c>
      <c r="DS7" s="36">
        <v>7.57</v>
      </c>
      <c r="DT7" s="36">
        <v>29.88</v>
      </c>
      <c r="DU7" s="36">
        <v>32.67</v>
      </c>
      <c r="DV7" s="36">
        <v>34.78</v>
      </c>
      <c r="DW7" s="36">
        <v>5.27</v>
      </c>
      <c r="DX7" s="36">
        <v>9.98</v>
      </c>
      <c r="DY7" s="36">
        <v>12.13</v>
      </c>
      <c r="DZ7" s="36">
        <v>13.72</v>
      </c>
      <c r="EA7" s="36">
        <v>16.77</v>
      </c>
      <c r="EB7" s="36">
        <v>16.77</v>
      </c>
      <c r="EC7" s="36">
        <v>2.25</v>
      </c>
      <c r="ED7" s="36">
        <v>0.34</v>
      </c>
      <c r="EE7" s="36">
        <v>0.3</v>
      </c>
      <c r="EF7" s="36">
        <v>1.65</v>
      </c>
      <c r="EG7" s="36">
        <v>0.3</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DG4:DQ4"/>
    <mergeCell ref="DR4:EB4"/>
    <mergeCell ref="EC4:EM4"/>
    <mergeCell ref="H3:V4"/>
    <mergeCell ref="W3:DF3"/>
    <mergeCell ref="DG3:EM3"/>
    <mergeCell ref="W4:AG4"/>
    <mergeCell ref="AH4:AR4"/>
    <mergeCell ref="AS4:BC4"/>
    <mergeCell ref="BD4:BN4"/>
    <mergeCell ref="BO4:BY4"/>
    <mergeCell ref="BZ4:CJ4"/>
    <mergeCell ref="CK4:CU4"/>
    <mergeCell ref="CV4:DF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2016-02-15T09:53:28Z</cp:lastPrinted>
  <dcterms:created xsi:type="dcterms:W3CDTF">2016-01-18T04:47:51Z</dcterms:created>
  <dcterms:modified xsi:type="dcterms:W3CDTF">2016-02-24T07:35:35Z</dcterms:modified>
</cp:coreProperties>
</file>