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<sst xmlns="http://schemas.openxmlformats.org/spreadsheetml/2006/main" count="217" uniqueCount="107">
  <si>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</si>
  <si>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</si>
  <si>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</si>
  <si>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</si>
  <si>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</si>
  <si>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</si>
  <si>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</si>
  <si>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</si>
  <si>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</si>
  <si>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</si>
  <si>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</si>
  <si>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</si>
  <si>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</si>
  <si>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</si>
  <si>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</si>
  <si>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</si>
  <si>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</si>
  <si>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</si>
  <si>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</si>
  <si>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</si>
  <si>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</si>
  <si>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</si>
  <si>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</si>
  <si>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</si>
  <si>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</si>
  <si>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</si>
  <si>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</si>
  <si>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</si>
  <si>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</si>
  <si>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</si>
  <si>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</si>
  <si>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</si>
  <si>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</si>
  <si>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</si>
  <si>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</si>
  <si>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</si>
  <si>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</si>
  <si>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</si>
  <si>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</si>
  <si>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</si>
  <si>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</si>
  <si>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</si>
  <si>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</si>
  <si>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</si>
  <si>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</si>
  <si>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</si>
  <si>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</si>
  <si>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</si>
  <si>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</si>
  <si>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</si>
  <si>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</si>
  <si>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</si>
  <si>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</si>
  <si>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</si>
  <si>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</si>
  <si>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</si>
  <si>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</si>
  <si>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</si>
  <si>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</si>
  <si>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</si>
  <si>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</si>
  <si>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</si>
  <si>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</si>
  <si>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</si>
  <si>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</si>
  <si>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</si>
  <si>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</si>
  <si>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</si>
  <si>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</si>
  <si>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</si>
  <si>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</si>
  <si>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</si>
  <si>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</si>
  <si>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</si>
  <si>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</si>
  <si>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</si>
  <si>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</si>
  <si>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</si>
  <si>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</si>
  <si>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</si>
  <si>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</si>
  <si>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</si>
  <si>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</si>
  <si>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</si>
  <si>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</si>
  <si>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</si>
  <si>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</si>
  <si>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</si>
  <si>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</si>
  <si>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</si>
  <si>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</si>
  <si>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</si>
  <si>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</si>
  <si>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</si>
  <si>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</si>
  <si>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</si>
  <si>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</si>
  <si>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</si>
  <si>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</si>
  <si>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</si>
  <si>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</si>
  <si>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</si>
  <si>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</si>
  <si>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</si>
  <si>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・今後とも、経営の合理化や効率性に努めるとともに、「アセットマネジメント推進計画」による施設の長寿命化等を図り、経営の健全性を確保していく。
・また、県全体として、人口減少等の課題に対応して、将来にわたり安全・安心な水道用水を供給するために、広域化などの手法により、県内の水道事業全体がより一層の経営基盤の強化を図る必要がある。
　そのためには、末端給水を行っている県内市町水道への支援が重要であり、県水への転換や、技術者不足等の市町水道の課題解決に向けた技術支援方策を検討する必要がある。</t>
    <rPh sb="1" eb="3">
      <t>コンゴ</t>
    </rPh>
    <rPh sb="6" eb="8">
      <t>ケイエイ</t>
    </rPh>
    <rPh sb="13" eb="16">
      <t>コウリツセイ</t>
    </rPh>
    <rPh sb="17" eb="18">
      <t>ツト</t>
    </rPh>
    <rPh sb="44" eb="46">
      <t>シセツ</t>
    </rPh>
    <rPh sb="47" eb="50">
      <t>チョウジュミョウ</t>
    </rPh>
    <rPh sb="50" eb="51">
      <t>カ</t>
    </rPh>
    <rPh sb="51" eb="52">
      <t>トウ</t>
    </rPh>
    <rPh sb="53" eb="54">
      <t>ハカ</t>
    </rPh>
    <rPh sb="56" eb="58">
      <t>ケイエイ</t>
    </rPh>
    <rPh sb="59" eb="62">
      <t>ケンゼンセイ</t>
    </rPh>
    <rPh sb="63" eb="65">
      <t>カクホ</t>
    </rPh>
    <rPh sb="76" eb="79">
      <t>ケンゼンタイ</t>
    </rPh>
    <rPh sb="97" eb="99">
      <t>ショウライ</t>
    </rPh>
    <rPh sb="103" eb="105">
      <t>アンゼン</t>
    </rPh>
    <rPh sb="106" eb="108">
      <t>アンシン</t>
    </rPh>
    <rPh sb="109" eb="111">
      <t>スイドウ</t>
    </rPh>
    <rPh sb="111" eb="113">
      <t>ヨウスイ</t>
    </rPh>
    <rPh sb="114" eb="116">
      <t>キョウキュウ</t>
    </rPh>
    <rPh sb="134" eb="136">
      <t>ケンナイ</t>
    </rPh>
    <rPh sb="137" eb="139">
      <t>スイドウ</t>
    </rPh>
    <rPh sb="139" eb="141">
      <t>ジギョウ</t>
    </rPh>
    <rPh sb="141" eb="143">
      <t>ゼンタイ</t>
    </rPh>
    <rPh sb="146" eb="148">
      <t>イッソウ</t>
    </rPh>
    <rPh sb="149" eb="151">
      <t>ケイエイ</t>
    </rPh>
    <rPh sb="151" eb="153">
      <t>キバン</t>
    </rPh>
    <rPh sb="154" eb="156">
      <t>キョウカ</t>
    </rPh>
    <rPh sb="157" eb="158">
      <t>ハカ</t>
    </rPh>
    <rPh sb="159" eb="161">
      <t>ヒツヨウ</t>
    </rPh>
    <rPh sb="174" eb="176">
      <t>マッタン</t>
    </rPh>
    <rPh sb="176" eb="178">
      <t>キュウスイ</t>
    </rPh>
    <rPh sb="179" eb="180">
      <t>オコナ</t>
    </rPh>
    <rPh sb="195" eb="197">
      <t>ジュウヨウ</t>
    </rPh>
    <rPh sb="240" eb="242">
      <t>ヒツヨウ</t>
    </rPh>
    <phoneticPr fontId="4"/>
  </si>
  <si>
    <t>・他団体と比べて比較的遅く給水を開始した（S54～）ため、有形固定資産減価償却率が全国に比べて低く、浄水場・管路など有形固定資産の多くは比較的新しい。
　また猪名川、東播磨、西播磨の3地区を集中的・一体的に整備したため、H26に法定耐用年数を迎えた管路が一気に増加し、管路経年化率が全国平均を上回っている。
・こうした課題に対応するため、大規模な漏水事故の発生抑制、機器故障による給水停止リスク回避、施設更新時期の分散化を盛り込んだ「アセットマネジメント推進計画」をH20に策定し、投資コストの平準化を図りつつ、計画的な管路等の更新を行っており、管路更新率は0%となっている。</t>
    <rPh sb="1" eb="4">
      <t>タダンタイ</t>
    </rPh>
    <rPh sb="5" eb="6">
      <t>クラ</t>
    </rPh>
    <rPh sb="11" eb="12">
      <t>オソ</t>
    </rPh>
    <rPh sb="13" eb="15">
      <t>キュウスイ</t>
    </rPh>
    <rPh sb="16" eb="18">
      <t>カイシ</t>
    </rPh>
    <rPh sb="50" eb="53">
      <t>ジョウスイジョウ</t>
    </rPh>
    <rPh sb="54" eb="56">
      <t>カンロ</t>
    </rPh>
    <rPh sb="58" eb="60">
      <t>ユウケイ</t>
    </rPh>
    <rPh sb="60" eb="64">
      <t>コテイシサン</t>
    </rPh>
    <rPh sb="65" eb="66">
      <t>オオ</t>
    </rPh>
    <rPh sb="68" eb="71">
      <t>ヒカクテキ</t>
    </rPh>
    <rPh sb="71" eb="72">
      <t>アタラ</t>
    </rPh>
    <rPh sb="79" eb="82">
      <t>イナガワ</t>
    </rPh>
    <rPh sb="83" eb="84">
      <t>ヒガシ</t>
    </rPh>
    <rPh sb="84" eb="86">
      <t>ハリマ</t>
    </rPh>
    <rPh sb="87" eb="88">
      <t>ニシ</t>
    </rPh>
    <rPh sb="88" eb="90">
      <t>ハリマ</t>
    </rPh>
    <rPh sb="92" eb="94">
      <t>チク</t>
    </rPh>
    <rPh sb="95" eb="98">
      <t>シュウチュウテキ</t>
    </rPh>
    <rPh sb="99" eb="102">
      <t>イッタイテキ</t>
    </rPh>
    <rPh sb="103" eb="105">
      <t>セイビ</t>
    </rPh>
    <rPh sb="114" eb="116">
      <t>ホウテイ</t>
    </rPh>
    <rPh sb="116" eb="118">
      <t>タイヨウ</t>
    </rPh>
    <rPh sb="118" eb="120">
      <t>ネンスウ</t>
    </rPh>
    <rPh sb="121" eb="122">
      <t>ムカ</t>
    </rPh>
    <rPh sb="124" eb="126">
      <t>カンロ</t>
    </rPh>
    <rPh sb="127" eb="129">
      <t>イッキ</t>
    </rPh>
    <rPh sb="130" eb="132">
      <t>ゾウカ</t>
    </rPh>
    <rPh sb="134" eb="136">
      <t>カンロ</t>
    </rPh>
    <rPh sb="136" eb="138">
      <t>ケイネン</t>
    </rPh>
    <rPh sb="138" eb="139">
      <t>カ</t>
    </rPh>
    <rPh sb="139" eb="140">
      <t>リツ</t>
    </rPh>
    <rPh sb="181" eb="183">
      <t>ヨクセイ</t>
    </rPh>
    <rPh sb="198" eb="200">
      <t>カイヒ</t>
    </rPh>
    <rPh sb="208" eb="211">
      <t>ブンサンカ</t>
    </rPh>
    <rPh sb="212" eb="213">
      <t>モ</t>
    </rPh>
    <rPh sb="214" eb="215">
      <t>コ</t>
    </rPh>
    <rPh sb="228" eb="230">
      <t>スイシン</t>
    </rPh>
    <rPh sb="230" eb="232">
      <t>ケイカク</t>
    </rPh>
    <rPh sb="238" eb="240">
      <t>サクテイ</t>
    </rPh>
    <rPh sb="242" eb="244">
      <t>トウシ</t>
    </rPh>
    <rPh sb="248" eb="251">
      <t>ヘイジュンカ</t>
    </rPh>
    <rPh sb="252" eb="253">
      <t>ハカ</t>
    </rPh>
    <rPh sb="261" eb="263">
      <t>カンロ</t>
    </rPh>
    <rPh sb="263" eb="264">
      <t>トウ</t>
    </rPh>
    <rPh sb="274" eb="276">
      <t>カンロ</t>
    </rPh>
    <rPh sb="276" eb="278">
      <t>コウシン</t>
    </rPh>
    <rPh sb="278" eb="279">
      <t>リツ</t>
    </rPh>
    <phoneticPr fontId="4"/>
  </si>
  <si>
    <t>・水源を確保するためにダムを建設したため給水原価が全国に比べて高い状況にあるものの、H23に水道料金を20円/㎥引き下げても料金回収率が100%を上回っており、適正な水道料金の設定ができている。
　また、水需要を踏まえた先行投資を行うなど施設利用率に対して高い最大稼働率（H26は91.0％）を維持し、責任水量制度の採用などにより他団体より高い有収率を確保するなど、着実に収入へと結びつけている。
　費用においては、浄水場の運転管理委託等による民間活力の導入や薬品等の一括購入などにより、費用の低減にも努めている。
　その結果、経常収支比率は100%以上を確保しており、累積欠損金もないなど、安定した健全経営が維持できている。
・一方で、高利率な企業債の繰上償還や、計画的な企業債の償還を行うなど、十分な内部留保を確保しつつ、将来的な債務負担は着実に減少してきた。H26には公営企業会計制度の改正により流動比率が大幅に減少したものの200%程度を維持しており、十分な短期の支払能力を維持している。また、長期の債務残高の程度を示す企業債残高対給水収益比率も着実に減少して全国平均を下回るなど、短期・長期ともに安定的な経営状況である。</t>
    <rPh sb="110" eb="112">
      <t>センコウ</t>
    </rPh>
    <rPh sb="151" eb="153">
      <t>セキニン</t>
    </rPh>
    <rPh sb="153" eb="155">
      <t>スイリョウ</t>
    </rPh>
    <rPh sb="155" eb="157">
      <t>セイド</t>
    </rPh>
    <rPh sb="158" eb="160">
      <t>サイヨウ</t>
    </rPh>
    <rPh sb="176" eb="178">
      <t>カクホ</t>
    </rPh>
    <rPh sb="190" eb="191">
      <t>ムス</t>
    </rPh>
    <rPh sb="200" eb="202">
      <t>ヒヨウ</t>
    </rPh>
    <rPh sb="212" eb="214">
      <t>ウンテン</t>
    </rPh>
    <rPh sb="214" eb="216">
      <t>カンリ</t>
    </rPh>
    <rPh sb="300" eb="302">
      <t>ケンゼン</t>
    </rPh>
    <rPh sb="316" eb="318">
      <t>イッポウ</t>
    </rPh>
    <rPh sb="334" eb="337">
      <t>ケイカクテキ</t>
    </rPh>
    <rPh sb="338" eb="341">
      <t>キギョウサイ</t>
    </rPh>
    <rPh sb="342" eb="344">
      <t>ショウカン</t>
    </rPh>
    <rPh sb="345" eb="346">
      <t>オコナ</t>
    </rPh>
    <rPh sb="364" eb="367">
      <t>ショウライテキ</t>
    </rPh>
    <rPh sb="368" eb="370">
      <t>サイム</t>
    </rPh>
    <rPh sb="370" eb="372">
      <t>フタン</t>
    </rPh>
    <rPh sb="373" eb="375">
      <t>チャクジツ</t>
    </rPh>
    <rPh sb="376" eb="378">
      <t>ゲンショウ</t>
    </rPh>
    <rPh sb="388" eb="390">
      <t>コウエイ</t>
    </rPh>
    <rPh sb="390" eb="392">
      <t>キギョウ</t>
    </rPh>
    <rPh sb="392" eb="394">
      <t>カイケイ</t>
    </rPh>
    <rPh sb="394" eb="396">
      <t>セイド</t>
    </rPh>
    <rPh sb="397" eb="399">
      <t>カイセイ</t>
    </rPh>
    <rPh sb="402" eb="404">
      <t>リュウドウ</t>
    </rPh>
    <rPh sb="404" eb="406">
      <t>ヒリツ</t>
    </rPh>
    <rPh sb="407" eb="409">
      <t>オオハバ</t>
    </rPh>
    <rPh sb="410" eb="412">
      <t>ゲンショウ</t>
    </rPh>
    <rPh sb="421" eb="423">
      <t>テイド</t>
    </rPh>
    <rPh sb="424" eb="426">
      <t>イジ</t>
    </rPh>
    <rPh sb="431" eb="433">
      <t>ジュウブン</t>
    </rPh>
    <rPh sb="434" eb="436">
      <t>タンキ</t>
    </rPh>
    <rPh sb="437" eb="439">
      <t>シハライ</t>
    </rPh>
    <rPh sb="439" eb="441">
      <t>ノウリョク</t>
    </rPh>
    <rPh sb="442" eb="444">
      <t>イジ</t>
    </rPh>
    <rPh sb="465" eb="468">
      <t>キギョウサイ</t>
    </rPh>
    <rPh sb="468" eb="470">
      <t>ザンダカ</t>
    </rPh>
    <rPh sb="470" eb="471">
      <t>タイ</t>
    </rPh>
    <rPh sb="471" eb="473">
      <t>キュウスイ</t>
    </rPh>
    <rPh sb="473" eb="475">
      <t>シュウエキ</t>
    </rPh>
    <rPh sb="475" eb="477">
      <t>ヒリツ</t>
    </rPh>
    <rPh sb="478" eb="480">
      <t>チャクジツ</t>
    </rPh>
    <rPh sb="481" eb="483">
      <t>ゲンショウ</t>
    </rPh>
    <rPh sb="485" eb="487">
      <t>ゼンコク</t>
    </rPh>
    <rPh sb="487" eb="489">
      <t>ヘイキン</t>
    </rPh>
    <rPh sb="490" eb="492">
      <t>シタマワ</t>
    </rPh>
    <rPh sb="496" eb="498">
      <t>タンキ</t>
    </rPh>
    <rPh sb="499" eb="501">
      <t>チョウキ</t>
    </rPh>
    <rPh sb="508" eb="510">
      <t>ケイエイ</t>
    </rPh>
    <rPh sb="510" eb="51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</si>
</sst>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825856"/>
        <c:axId val="1788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8825856"/>
        <c:axId val="178832128"/>
      </c:lineChart>
      <c:dateAx>
        <c:axId val="178825856"/>
        <c:scaling>
          <c:orientation val="minMax"/>
        </c:scaling>
        <c:delete val="1"/>
        <c:axPos val="b"/>
        <c:numFmt formatCode="ge" sourceLinked="1"/>
        <c:majorTickMark val="none"/>
        <c:minorTickMark val="none"/>
        <c:tickLblPos val="none"/>
        <c:crossAx val="178832128"/>
        <c:crosses val="autoZero"/>
        <c:auto val="1"/>
        <c:lblOffset val="100"/>
        <c:baseTimeUnit val="years"/>
      </c:dateAx>
      <c:valAx>
        <c:axId val="1788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66.959999999999994</c:v>
                </c:pt>
                <c:pt idx="1">
                  <c:v>67.02</c:v>
                </c:pt>
                <c:pt idx="2">
                  <c:v>64.52</c:v>
                </c:pt>
                <c:pt idx="3">
                  <c:v>63.72</c:v>
                </c:pt>
                <c:pt idx="4">
                  <c:v>63.69</c:v>
                </c:pt>
              </c:numCache>
            </c:numRef>
          </c:val>
        </c:ser>
        <c:dLbls>
          <c:showLegendKey val="0"/>
          <c:showVal val="0"/>
          <c:showCatName val="0"/>
          <c:showSerName val="0"/>
          <c:showPercent val="0"/>
          <c:showBubbleSize val="0"/>
        </c:dLbls>
        <c:gapWidth val="150"/>
        <c:axId val="180738304"/>
        <c:axId val="180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0738304"/>
        <c:axId val="180781440"/>
      </c:lineChart>
      <c:dateAx>
        <c:axId val="180738304"/>
        <c:scaling>
          <c:orientation val="minMax"/>
        </c:scaling>
        <c:delete val="1"/>
        <c:axPos val="b"/>
        <c:numFmt formatCode="ge" sourceLinked="1"/>
        <c:majorTickMark val="none"/>
        <c:minorTickMark val="none"/>
        <c:tickLblPos val="none"/>
        <c:crossAx val="180781440"/>
        <c:crosses val="autoZero"/>
        <c:auto val="1"/>
        <c:lblOffset val="100"/>
        <c:baseTimeUnit val="years"/>
      </c:dateAx>
      <c:valAx>
        <c:axId val="180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100.4</c:v>
                </c:pt>
                <c:pt idx="2">
                  <c:v>100.9</c:v>
                </c:pt>
                <c:pt idx="3">
                  <c:v>100.98</c:v>
                </c:pt>
                <c:pt idx="4">
                  <c:v>101.19</c:v>
                </c:pt>
              </c:numCache>
            </c:numRef>
          </c:val>
        </c:ser>
        <c:dLbls>
          <c:showLegendKey val="0"/>
          <c:showVal val="0"/>
          <c:showCatName val="0"/>
          <c:showSerName val="0"/>
          <c:showPercent val="0"/>
          <c:showBubbleSize val="0"/>
        </c:dLbls>
        <c:gapWidth val="150"/>
        <c:axId val="180807552"/>
        <c:axId val="1808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0807552"/>
        <c:axId val="180817920"/>
      </c:lineChart>
      <c:dateAx>
        <c:axId val="180807552"/>
        <c:scaling>
          <c:orientation val="minMax"/>
        </c:scaling>
        <c:delete val="1"/>
        <c:axPos val="b"/>
        <c:numFmt formatCode="ge" sourceLinked="1"/>
        <c:majorTickMark val="none"/>
        <c:minorTickMark val="none"/>
        <c:tickLblPos val="none"/>
        <c:crossAx val="180817920"/>
        <c:crosses val="autoZero"/>
        <c:auto val="1"/>
        <c:lblOffset val="100"/>
        <c:baseTimeUnit val="years"/>
      </c:dateAx>
      <c:valAx>
        <c:axId val="1808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118.1</c:v>
                </c:pt>
                <c:pt idx="1">
                  <c:v>110.85</c:v>
                </c:pt>
                <c:pt idx="2">
                  <c:v>115.24</c:v>
                </c:pt>
                <c:pt idx="3">
                  <c:v>116.14</c:v>
                </c:pt>
                <c:pt idx="4">
                  <c:v>116.49</c:v>
                </c:pt>
              </c:numCache>
            </c:numRef>
          </c:val>
        </c:ser>
        <c:dLbls>
          <c:showLegendKey val="0"/>
          <c:showVal val="0"/>
          <c:showCatName val="0"/>
          <c:showSerName val="0"/>
          <c:showPercent val="0"/>
          <c:showBubbleSize val="0"/>
        </c:dLbls>
        <c:gapWidth val="150"/>
        <c:axId val="180320512"/>
        <c:axId val="1803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0320512"/>
        <c:axId val="180326784"/>
      </c:lineChart>
      <c:dateAx>
        <c:axId val="180320512"/>
        <c:scaling>
          <c:orientation val="minMax"/>
        </c:scaling>
        <c:delete val="1"/>
        <c:axPos val="b"/>
        <c:numFmt formatCode="ge" sourceLinked="1"/>
        <c:majorTickMark val="none"/>
        <c:minorTickMark val="none"/>
        <c:tickLblPos val="none"/>
        <c:crossAx val="180326784"/>
        <c:crosses val="autoZero"/>
        <c:auto val="1"/>
        <c:lblOffset val="100"/>
        <c:baseTimeUnit val="years"/>
      </c:dateAx>
      <c:valAx>
        <c:axId val="18032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3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28.16</c:v>
                </c:pt>
                <c:pt idx="1">
                  <c:v>29.94</c:v>
                </c:pt>
                <c:pt idx="2">
                  <c:v>31.61</c:v>
                </c:pt>
                <c:pt idx="3">
                  <c:v>33.39</c:v>
                </c:pt>
                <c:pt idx="4">
                  <c:v>44.18</c:v>
                </c:pt>
              </c:numCache>
            </c:numRef>
          </c:val>
        </c:ser>
        <c:dLbls>
          <c:showLegendKey val="0"/>
          <c:showVal val="0"/>
          <c:showCatName val="0"/>
          <c:showSerName val="0"/>
          <c:showPercent val="0"/>
          <c:showBubbleSize val="0"/>
        </c:dLbls>
        <c:gapWidth val="150"/>
        <c:axId val="180422528"/>
        <c:axId val="1804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422528"/>
        <c:axId val="180441088"/>
      </c:lineChart>
      <c:dateAx>
        <c:axId val="180422528"/>
        <c:scaling>
          <c:orientation val="minMax"/>
        </c:scaling>
        <c:delete val="1"/>
        <c:axPos val="b"/>
        <c:numFmt formatCode="ge" sourceLinked="1"/>
        <c:majorTickMark val="none"/>
        <c:minorTickMark val="none"/>
        <c:tickLblPos val="none"/>
        <c:crossAx val="180441088"/>
        <c:crosses val="autoZero"/>
        <c:auto val="1"/>
        <c:lblOffset val="100"/>
        <c:baseTimeUnit val="years"/>
      </c:dateAx>
      <c:valAx>
        <c:axId val="1804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2.5299999999999998</c:v>
                </c:pt>
                <c:pt idx="3" formatCode="#,##0.00;&quot;△&quot;#,##0.00;&quot;-&quot;">
                  <c:v>5.64</c:v>
                </c:pt>
                <c:pt idx="4" formatCode="#,##0.00;&quot;△&quot;#,##0.00;&quot;-&quot;">
                  <c:v>23.71</c:v>
                </c:pt>
              </c:numCache>
            </c:numRef>
          </c:val>
        </c:ser>
        <c:dLbls>
          <c:showLegendKey val="0"/>
          <c:showVal val="0"/>
          <c:showCatName val="0"/>
          <c:showSerName val="0"/>
          <c:showPercent val="0"/>
          <c:showBubbleSize val="0"/>
        </c:dLbls>
        <c:gapWidth val="150"/>
        <c:axId val="180470528"/>
        <c:axId val="1804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0470528"/>
        <c:axId val="180472448"/>
      </c:lineChart>
      <c:dateAx>
        <c:axId val="180470528"/>
        <c:scaling>
          <c:orientation val="minMax"/>
        </c:scaling>
        <c:delete val="1"/>
        <c:axPos val="b"/>
        <c:numFmt formatCode="ge" sourceLinked="1"/>
        <c:majorTickMark val="none"/>
        <c:minorTickMark val="none"/>
        <c:tickLblPos val="none"/>
        <c:crossAx val="180472448"/>
        <c:crosses val="autoZero"/>
        <c:auto val="1"/>
        <c:lblOffset val="100"/>
        <c:baseTimeUnit val="years"/>
      </c:dateAx>
      <c:valAx>
        <c:axId val="1804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495104"/>
        <c:axId val="1804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495104"/>
        <c:axId val="180497024"/>
      </c:lineChart>
      <c:dateAx>
        <c:axId val="180495104"/>
        <c:scaling>
          <c:orientation val="minMax"/>
        </c:scaling>
        <c:delete val="1"/>
        <c:axPos val="b"/>
        <c:numFmt formatCode="ge" sourceLinked="1"/>
        <c:majorTickMark val="none"/>
        <c:minorTickMark val="none"/>
        <c:tickLblPos val="none"/>
        <c:crossAx val="180497024"/>
        <c:crosses val="autoZero"/>
        <c:auto val="1"/>
        <c:lblOffset val="100"/>
        <c:baseTimeUnit val="years"/>
      </c:dateAx>
      <c:valAx>
        <c:axId val="18049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1020.61</c:v>
                </c:pt>
                <c:pt idx="1">
                  <c:v>1202.79</c:v>
                </c:pt>
                <c:pt idx="2">
                  <c:v>1156.43</c:v>
                </c:pt>
                <c:pt idx="3">
                  <c:v>1075.75</c:v>
                </c:pt>
                <c:pt idx="4">
                  <c:v>196.8</c:v>
                </c:pt>
              </c:numCache>
            </c:numRef>
          </c:val>
        </c:ser>
        <c:dLbls>
          <c:showLegendKey val="0"/>
          <c:showVal val="0"/>
          <c:showCatName val="0"/>
          <c:showSerName val="0"/>
          <c:showPercent val="0"/>
          <c:showBubbleSize val="0"/>
        </c:dLbls>
        <c:gapWidth val="150"/>
        <c:axId val="180553984"/>
        <c:axId val="180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0553984"/>
        <c:axId val="180560256"/>
      </c:lineChart>
      <c:dateAx>
        <c:axId val="180553984"/>
        <c:scaling>
          <c:orientation val="minMax"/>
        </c:scaling>
        <c:delete val="1"/>
        <c:axPos val="b"/>
        <c:numFmt formatCode="ge" sourceLinked="1"/>
        <c:majorTickMark val="none"/>
        <c:minorTickMark val="none"/>
        <c:tickLblPos val="none"/>
        <c:crossAx val="180560256"/>
        <c:crosses val="autoZero"/>
        <c:auto val="1"/>
        <c:lblOffset val="100"/>
        <c:baseTimeUnit val="years"/>
      </c:dateAx>
      <c:valAx>
        <c:axId val="18056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494.55</c:v>
                </c:pt>
                <c:pt idx="1">
                  <c:v>497.02</c:v>
                </c:pt>
                <c:pt idx="2">
                  <c:v>435.9</c:v>
                </c:pt>
                <c:pt idx="3">
                  <c:v>384.7</c:v>
                </c:pt>
                <c:pt idx="4">
                  <c:v>337.96</c:v>
                </c:pt>
              </c:numCache>
            </c:numRef>
          </c:val>
        </c:ser>
        <c:dLbls>
          <c:showLegendKey val="0"/>
          <c:showVal val="0"/>
          <c:showCatName val="0"/>
          <c:showSerName val="0"/>
          <c:showPercent val="0"/>
          <c:showBubbleSize val="0"/>
        </c:dLbls>
        <c:gapWidth val="150"/>
        <c:axId val="180582272"/>
        <c:axId val="180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582272"/>
        <c:axId val="180592640"/>
      </c:lineChart>
      <c:dateAx>
        <c:axId val="180582272"/>
        <c:scaling>
          <c:orientation val="minMax"/>
        </c:scaling>
        <c:delete val="1"/>
        <c:axPos val="b"/>
        <c:numFmt formatCode="ge" sourceLinked="1"/>
        <c:majorTickMark val="none"/>
        <c:minorTickMark val="none"/>
        <c:tickLblPos val="none"/>
        <c:crossAx val="180592640"/>
        <c:crosses val="autoZero"/>
        <c:auto val="1"/>
        <c:lblOffset val="100"/>
        <c:baseTimeUnit val="years"/>
      </c:dateAx>
      <c:valAx>
        <c:axId val="18059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114.42</c:v>
                </c:pt>
                <c:pt idx="1">
                  <c:v>107.15</c:v>
                </c:pt>
                <c:pt idx="2">
                  <c:v>111.41</c:v>
                </c:pt>
                <c:pt idx="3">
                  <c:v>112.5</c:v>
                </c:pt>
                <c:pt idx="4">
                  <c:v>114.48</c:v>
                </c:pt>
              </c:numCache>
            </c:numRef>
          </c:val>
        </c:ser>
        <c:dLbls>
          <c:showLegendKey val="0"/>
          <c:showVal val="0"/>
          <c:showCatName val="0"/>
          <c:showSerName val="0"/>
          <c:showPercent val="0"/>
          <c:showBubbleSize val="0"/>
        </c:dLbls>
        <c:gapWidth val="150"/>
        <c:axId val="180692480"/>
        <c:axId val="180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0692480"/>
        <c:axId val="180694400"/>
      </c:lineChart>
      <c:dateAx>
        <c:axId val="180692480"/>
        <c:scaling>
          <c:orientation val="minMax"/>
        </c:scaling>
        <c:delete val="1"/>
        <c:axPos val="b"/>
        <c:numFmt formatCode="ge" sourceLinked="1"/>
        <c:majorTickMark val="none"/>
        <c:minorTickMark val="none"/>
        <c:tickLblPos val="none"/>
        <c:crossAx val="180694400"/>
        <c:crosses val="autoZero"/>
        <c:auto val="1"/>
        <c:lblOffset val="100"/>
        <c:baseTimeUnit val="years"/>
      </c:dateAx>
      <c:valAx>
        <c:axId val="180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126.99</c:v>
                </c:pt>
                <c:pt idx="1">
                  <c:v>119.89</c:v>
                </c:pt>
                <c:pt idx="2">
                  <c:v>116.96</c:v>
                </c:pt>
                <c:pt idx="3">
                  <c:v>116.84</c:v>
                </c:pt>
                <c:pt idx="4">
                  <c:v>114.85</c:v>
                </c:pt>
              </c:numCache>
            </c:numRef>
          </c:val>
        </c:ser>
        <c:dLbls>
          <c:showLegendKey val="0"/>
          <c:showVal val="0"/>
          <c:showCatName val="0"/>
          <c:showSerName val="0"/>
          <c:showPercent val="0"/>
          <c:showBubbleSize val="0"/>
        </c:dLbls>
        <c:gapWidth val="150"/>
        <c:axId val="180718592"/>
        <c:axId val="1807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0718592"/>
        <c:axId val="180724864"/>
      </c:lineChart>
      <c:dateAx>
        <c:axId val="180718592"/>
        <c:scaling>
          <c:orientation val="minMax"/>
        </c:scaling>
        <c:delete val="1"/>
        <c:axPos val="b"/>
        <c:numFmt formatCode="ge" sourceLinked="1"/>
        <c:majorTickMark val="none"/>
        <c:minorTickMark val="none"/>
        <c:tickLblPos val="none"/>
        <c:crossAx val="180724864"/>
        <c:crosses val="autoZero"/>
        <c:auto val="1"/>
        <c:lblOffset val="100"/>
        <c:baseTimeUnit val="years"/>
      </c:dateAx>
      <c:valAx>
        <c:axId val="1807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兵庫県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5638338</v>
      </c>
      <c r="AJ8" s="56"/>
      <c r="AK8" s="56"/>
      <c r="AL8" s="56"/>
      <c r="AM8" s="56"/>
      <c r="AN8" s="56"/>
      <c r="AO8" s="56"/>
      <c r="AP8" s="57"/>
      <c r="AQ8" s="47">
        <f>データ!R6</f>
        <v>8400.9</v>
      </c>
      <c r="AR8" s="47"/>
      <c r="AS8" s="47"/>
      <c r="AT8" s="47"/>
      <c r="AU8" s="47"/>
      <c r="AV8" s="47"/>
      <c r="AW8" s="47"/>
      <c r="AX8" s="47"/>
      <c r="AY8" s="47">
        <f>データ!S6</f>
        <v>671.16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74.09</v>
      </c>
      <c r="K10" s="47"/>
      <c r="L10" s="47"/>
      <c r="M10" s="47"/>
      <c r="N10" s="47"/>
      <c r="O10" s="47"/>
      <c r="P10" s="47"/>
      <c r="Q10" s="47"/>
      <c r="R10" s="47">
        <f>データ!O6</f>
        <v>89.62</v>
      </c>
      <c r="S10" s="47"/>
      <c r="T10" s="47"/>
      <c r="U10" s="47"/>
      <c r="V10" s="47"/>
      <c r="W10" s="47"/>
      <c r="X10" s="47"/>
      <c r="Y10" s="47"/>
      <c r="Z10" s="78">
        <f>データ!P6</f>
        <v>0</v>
      </c>
      <c r="AA10" s="78"/>
      <c r="AB10" s="78"/>
      <c r="AC10" s="78"/>
      <c r="AD10" s="78"/>
      <c r="AE10" s="78"/>
      <c r="AF10" s="78"/>
      <c r="AG10" s="78"/>
      <c r="AH10" s="2"/>
      <c r="AI10" s="78">
        <f>データ!T6</f>
        <v>4479345</v>
      </c>
      <c r="AJ10" s="78"/>
      <c r="AK10" s="78"/>
      <c r="AL10" s="78"/>
      <c r="AM10" s="78"/>
      <c r="AN10" s="78"/>
      <c r="AO10" s="78"/>
      <c r="AP10" s="78"/>
      <c r="AQ10" s="47">
        <f>データ!U6</f>
        <v>3636.46</v>
      </c>
      <c r="AR10" s="47"/>
      <c r="AS10" s="47"/>
      <c r="AT10" s="47"/>
      <c r="AU10" s="47"/>
      <c r="AV10" s="47"/>
      <c r="AW10" s="47"/>
      <c r="AX10" s="47"/>
      <c r="AY10" s="47">
        <f>データ!V6</f>
        <v>1231.79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280003</v>
      </c>
      <c r="D6" s="31">
        <f t="shared" si="3"/>
        <v>46</v>
      </c>
      <c r="E6" s="31">
        <f t="shared" si="3"/>
        <v>1</v>
      </c>
      <c r="F6" s="31">
        <f t="shared" si="3"/>
        <v>0</v>
      </c>
      <c r="G6" s="31">
        <f t="shared" si="3"/>
        <v>2</v>
      </c>
      <c r="H6" s="31" t="str">
        <f t="shared" si="3"/>
        <v>兵庫県</v>
      </c>
      <c r="I6" s="31" t="str">
        <f t="shared" si="3"/>
        <v>法適用</v>
      </c>
      <c r="J6" s="31" t="str">
        <f t="shared" si="3"/>
        <v>水道事業</v>
      </c>
      <c r="K6" s="31" t="str">
        <f t="shared" si="3"/>
        <v>用水供給事業</v>
      </c>
      <c r="L6" s="31" t="str">
        <f t="shared" si="3"/>
        <v>B</v>
      </c>
      <c r="M6" s="32" t="str">
        <f t="shared" si="3"/>
        <v>-</v>
      </c>
      <c r="N6" s="32">
        <f t="shared" si="3"/>
        <v>74.09</v>
      </c>
      <c r="O6" s="32">
        <f t="shared" si="3"/>
        <v>89.62</v>
      </c>
      <c r="P6" s="32">
        <f t="shared" si="3"/>
        <v>0</v>
      </c>
      <c r="Q6" s="32">
        <f t="shared" si="3"/>
        <v>5638338</v>
      </c>
      <c r="R6" s="32">
        <f t="shared" si="3"/>
        <v>8400.9</v>
      </c>
      <c r="S6" s="32">
        <f t="shared" si="3"/>
        <v>671.16</v>
      </c>
      <c r="T6" s="32">
        <f t="shared" si="3"/>
        <v>4479345</v>
      </c>
      <c r="U6" s="32">
        <f t="shared" si="3"/>
        <v>3636.46</v>
      </c>
      <c r="V6" s="32">
        <f t="shared" si="3"/>
        <v>1231.79</v>
      </c>
      <c r="W6" s="33">
        <f>IF(W7="",NA(),W7)</f>
        <v>118.1</v>
      </c>
      <c r="X6" s="33">
        <f t="shared" ref="X6:AF6" si="4">IF(X7="",NA(),X7)</f>
        <v>110.85</v>
      </c>
      <c r="Y6" s="33">
        <f t="shared" si="4"/>
        <v>115.24</v>
      </c>
      <c r="Z6" s="33">
        <f t="shared" si="4"/>
        <v>116.14</v>
      </c>
      <c r="AA6" s="33">
        <f t="shared" si="4"/>
        <v>116.49</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1020.61</v>
      </c>
      <c r="AT6" s="33">
        <f t="shared" ref="AT6:BB6" si="6">IF(AT7="",NA(),AT7)</f>
        <v>1202.79</v>
      </c>
      <c r="AU6" s="33">
        <f t="shared" si="6"/>
        <v>1156.43</v>
      </c>
      <c r="AV6" s="33">
        <f t="shared" si="6"/>
        <v>1075.75</v>
      </c>
      <c r="AW6" s="33">
        <f t="shared" si="6"/>
        <v>196.8</v>
      </c>
      <c r="AX6" s="33">
        <f t="shared" si="6"/>
        <v>669.4</v>
      </c>
      <c r="AY6" s="33">
        <f t="shared" si="6"/>
        <v>720.62</v>
      </c>
      <c r="AZ6" s="33">
        <f t="shared" si="6"/>
        <v>654.97</v>
      </c>
      <c r="BA6" s="33">
        <f t="shared" si="6"/>
        <v>634.53</v>
      </c>
      <c r="BB6" s="33">
        <f t="shared" si="6"/>
        <v>200.22</v>
      </c>
      <c r="BC6" s="32" t="str">
        <f>IF(BC7="","",IF(BC7="-","【-】","【"&amp;SUBSTITUTE(TEXT(BC7,"#,##0.00"),"-","△")&amp;"】"))</f>
        <v>【200.22】</v>
      </c>
      <c r="BD6" s="33">
        <f>IF(BD7="",NA(),BD7)</f>
        <v>494.55</v>
      </c>
      <c r="BE6" s="33">
        <f t="shared" ref="BE6:BM6" si="7">IF(BE7="",NA(),BE7)</f>
        <v>497.02</v>
      </c>
      <c r="BF6" s="33">
        <f t="shared" si="7"/>
        <v>435.9</v>
      </c>
      <c r="BG6" s="33">
        <f t="shared" si="7"/>
        <v>384.7</v>
      </c>
      <c r="BH6" s="33">
        <f t="shared" si="7"/>
        <v>337.96</v>
      </c>
      <c r="BI6" s="33">
        <f t="shared" si="7"/>
        <v>446.65</v>
      </c>
      <c r="BJ6" s="33">
        <f t="shared" si="7"/>
        <v>415.99</v>
      </c>
      <c r="BK6" s="33">
        <f t="shared" si="7"/>
        <v>383.75</v>
      </c>
      <c r="BL6" s="33">
        <f t="shared" si="7"/>
        <v>368.94</v>
      </c>
      <c r="BM6" s="33">
        <f t="shared" si="7"/>
        <v>351.06</v>
      </c>
      <c r="BN6" s="32" t="str">
        <f>IF(BN7="","",IF(BN7="-","【-】","【"&amp;SUBSTITUTE(TEXT(BN7,"#,##0.00"),"-","△")&amp;"】"))</f>
        <v>【351.06】</v>
      </c>
      <c r="BO6" s="33">
        <f>IF(BO7="",NA(),BO7)</f>
        <v>114.42</v>
      </c>
      <c r="BP6" s="33">
        <f t="shared" ref="BP6:BX6" si="8">IF(BP7="",NA(),BP7)</f>
        <v>107.15</v>
      </c>
      <c r="BQ6" s="33">
        <f t="shared" si="8"/>
        <v>111.41</v>
      </c>
      <c r="BR6" s="33">
        <f t="shared" si="8"/>
        <v>112.5</v>
      </c>
      <c r="BS6" s="33">
        <f t="shared" si="8"/>
        <v>114.48</v>
      </c>
      <c r="BT6" s="33">
        <f t="shared" si="8"/>
        <v>108.75</v>
      </c>
      <c r="BU6" s="33">
        <f t="shared" si="8"/>
        <v>108.61</v>
      </c>
      <c r="BV6" s="33">
        <f t="shared" si="8"/>
        <v>110.39</v>
      </c>
      <c r="BW6" s="33">
        <f t="shared" si="8"/>
        <v>111.12</v>
      </c>
      <c r="BX6" s="33">
        <f t="shared" si="8"/>
        <v>112.92</v>
      </c>
      <c r="BY6" s="32" t="str">
        <f>IF(BY7="","",IF(BY7="-","【-】","【"&amp;SUBSTITUTE(TEXT(BY7,"#,##0.00"),"-","△")&amp;"】"))</f>
        <v>【112.92】</v>
      </c>
      <c r="BZ6" s="33">
        <f>IF(BZ7="",NA(),BZ7)</f>
        <v>126.99</v>
      </c>
      <c r="CA6" s="33">
        <f t="shared" ref="CA6:CI6" si="9">IF(CA7="",NA(),CA7)</f>
        <v>119.89</v>
      </c>
      <c r="CB6" s="33">
        <f t="shared" si="9"/>
        <v>116.96</v>
      </c>
      <c r="CC6" s="33">
        <f t="shared" si="9"/>
        <v>116.84</v>
      </c>
      <c r="CD6" s="33">
        <f t="shared" si="9"/>
        <v>114.85</v>
      </c>
      <c r="CE6" s="33">
        <f t="shared" si="9"/>
        <v>80.38</v>
      </c>
      <c r="CF6" s="33">
        <f t="shared" si="9"/>
        <v>78.760000000000005</v>
      </c>
      <c r="CG6" s="33">
        <f t="shared" si="9"/>
        <v>76.81</v>
      </c>
      <c r="CH6" s="33">
        <f t="shared" si="9"/>
        <v>75.75</v>
      </c>
      <c r="CI6" s="33">
        <f t="shared" si="9"/>
        <v>75.3</v>
      </c>
      <c r="CJ6" s="32" t="str">
        <f>IF(CJ7="","",IF(CJ7="-","【-】","【"&amp;SUBSTITUTE(TEXT(CJ7,"#,##0.00"),"-","△")&amp;"】"))</f>
        <v>【75.30】</v>
      </c>
      <c r="CK6" s="33">
        <f>IF(CK7="",NA(),CK7)</f>
        <v>66.959999999999994</v>
      </c>
      <c r="CL6" s="33">
        <f t="shared" ref="CL6:CT6" si="10">IF(CL7="",NA(),CL7)</f>
        <v>67.02</v>
      </c>
      <c r="CM6" s="33">
        <f t="shared" si="10"/>
        <v>64.52</v>
      </c>
      <c r="CN6" s="33">
        <f t="shared" si="10"/>
        <v>63.72</v>
      </c>
      <c r="CO6" s="33">
        <f t="shared" si="10"/>
        <v>63.69</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100.4</v>
      </c>
      <c r="CX6" s="33">
        <f t="shared" si="11"/>
        <v>100.9</v>
      </c>
      <c r="CY6" s="33">
        <f t="shared" si="11"/>
        <v>100.98</v>
      </c>
      <c r="CZ6" s="33">
        <f t="shared" si="11"/>
        <v>101.19</v>
      </c>
      <c r="DA6" s="33">
        <f t="shared" si="11"/>
        <v>99.88</v>
      </c>
      <c r="DB6" s="33">
        <f t="shared" si="11"/>
        <v>99.96</v>
      </c>
      <c r="DC6" s="33">
        <f t="shared" si="11"/>
        <v>99.93</v>
      </c>
      <c r="DD6" s="33">
        <f t="shared" si="11"/>
        <v>100.12</v>
      </c>
      <c r="DE6" s="33">
        <f t="shared" si="11"/>
        <v>100.12</v>
      </c>
      <c r="DF6" s="32" t="str">
        <f>IF(DF7="","",IF(DF7="-","【-】","【"&amp;SUBSTITUTE(TEXT(DF7,"#,##0.00"),"-","△")&amp;"】"))</f>
        <v>【100.12】</v>
      </c>
      <c r="DG6" s="33">
        <f>IF(DG7="",NA(),DG7)</f>
        <v>28.16</v>
      </c>
      <c r="DH6" s="33">
        <f t="shared" ref="DH6:DP6" si="12">IF(DH7="",NA(),DH7)</f>
        <v>29.94</v>
      </c>
      <c r="DI6" s="33">
        <f t="shared" si="12"/>
        <v>31.61</v>
      </c>
      <c r="DJ6" s="33">
        <f t="shared" si="12"/>
        <v>33.39</v>
      </c>
      <c r="DK6" s="33">
        <f t="shared" si="12"/>
        <v>44.18</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3">
        <f t="shared" si="13"/>
        <v>2.5299999999999998</v>
      </c>
      <c r="DU6" s="33">
        <f t="shared" si="13"/>
        <v>5.64</v>
      </c>
      <c r="DV6" s="33">
        <f t="shared" si="13"/>
        <v>23.71</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280003</v>
      </c>
      <c r="D7" s="35">
        <v>46</v>
      </c>
      <c r="E7" s="35">
        <v>1</v>
      </c>
      <c r="F7" s="35">
        <v>0</v>
      </c>
      <c r="G7" s="35">
        <v>2</v>
      </c>
      <c r="H7" s="35" t="s">
        <v>93</v>
      </c>
      <c r="I7" s="35" t="s">
        <v>94</v>
      </c>
      <c r="J7" s="35" t="s">
        <v>95</v>
      </c>
      <c r="K7" s="35" t="s">
        <v>96</v>
      </c>
      <c r="L7" s="35" t="s">
        <v>97</v>
      </c>
      <c r="M7" s="36" t="s">
        <v>98</v>
      </c>
      <c r="N7" s="36">
        <v>74.09</v>
      </c>
      <c r="O7" s="36">
        <v>89.62</v>
      </c>
      <c r="P7" s="36">
        <v>0</v>
      </c>
      <c r="Q7" s="36">
        <v>5638338</v>
      </c>
      <c r="R7" s="36">
        <v>8400.9</v>
      </c>
      <c r="S7" s="36">
        <v>671.16</v>
      </c>
      <c r="T7" s="36">
        <v>4479345</v>
      </c>
      <c r="U7" s="36">
        <v>3636.46</v>
      </c>
      <c r="V7" s="36">
        <v>1231.79</v>
      </c>
      <c r="W7" s="36">
        <v>118.1</v>
      </c>
      <c r="X7" s="36">
        <v>110.85</v>
      </c>
      <c r="Y7" s="36">
        <v>115.24</v>
      </c>
      <c r="Z7" s="36">
        <v>116.14</v>
      </c>
      <c r="AA7" s="36">
        <v>116.49</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1020.61</v>
      </c>
      <c r="AT7" s="36">
        <v>1202.79</v>
      </c>
      <c r="AU7" s="36">
        <v>1156.43</v>
      </c>
      <c r="AV7" s="36">
        <v>1075.75</v>
      </c>
      <c r="AW7" s="36">
        <v>196.8</v>
      </c>
      <c r="AX7" s="36">
        <v>669.4</v>
      </c>
      <c r="AY7" s="36">
        <v>720.62</v>
      </c>
      <c r="AZ7" s="36">
        <v>654.97</v>
      </c>
      <c r="BA7" s="36">
        <v>634.53</v>
      </c>
      <c r="BB7" s="36">
        <v>200.22</v>
      </c>
      <c r="BC7" s="36">
        <v>200.22</v>
      </c>
      <c r="BD7" s="36">
        <v>494.55</v>
      </c>
      <c r="BE7" s="36">
        <v>497.02</v>
      </c>
      <c r="BF7" s="36">
        <v>435.9</v>
      </c>
      <c r="BG7" s="36">
        <v>384.7</v>
      </c>
      <c r="BH7" s="36">
        <v>337.96</v>
      </c>
      <c r="BI7" s="36">
        <v>446.65</v>
      </c>
      <c r="BJ7" s="36">
        <v>415.99</v>
      </c>
      <c r="BK7" s="36">
        <v>383.75</v>
      </c>
      <c r="BL7" s="36">
        <v>368.94</v>
      </c>
      <c r="BM7" s="36">
        <v>351.06</v>
      </c>
      <c r="BN7" s="36">
        <v>351.06</v>
      </c>
      <c r="BO7" s="36">
        <v>114.42</v>
      </c>
      <c r="BP7" s="36">
        <v>107.15</v>
      </c>
      <c r="BQ7" s="36">
        <v>111.41</v>
      </c>
      <c r="BR7" s="36">
        <v>112.5</v>
      </c>
      <c r="BS7" s="36">
        <v>114.48</v>
      </c>
      <c r="BT7" s="36">
        <v>108.75</v>
      </c>
      <c r="BU7" s="36">
        <v>108.61</v>
      </c>
      <c r="BV7" s="36">
        <v>110.39</v>
      </c>
      <c r="BW7" s="36">
        <v>111.12</v>
      </c>
      <c r="BX7" s="36">
        <v>112.92</v>
      </c>
      <c r="BY7" s="36">
        <v>112.92</v>
      </c>
      <c r="BZ7" s="36">
        <v>126.99</v>
      </c>
      <c r="CA7" s="36">
        <v>119.89</v>
      </c>
      <c r="CB7" s="36">
        <v>116.96</v>
      </c>
      <c r="CC7" s="36">
        <v>116.84</v>
      </c>
      <c r="CD7" s="36">
        <v>114.85</v>
      </c>
      <c r="CE7" s="36">
        <v>80.38</v>
      </c>
      <c r="CF7" s="36">
        <v>78.760000000000005</v>
      </c>
      <c r="CG7" s="36">
        <v>76.81</v>
      </c>
      <c r="CH7" s="36">
        <v>75.75</v>
      </c>
      <c r="CI7" s="36">
        <v>75.3</v>
      </c>
      <c r="CJ7" s="36">
        <v>75.3</v>
      </c>
      <c r="CK7" s="36">
        <v>66.959999999999994</v>
      </c>
      <c r="CL7" s="36">
        <v>67.02</v>
      </c>
      <c r="CM7" s="36">
        <v>64.52</v>
      </c>
      <c r="CN7" s="36">
        <v>63.72</v>
      </c>
      <c r="CO7" s="36">
        <v>63.69</v>
      </c>
      <c r="CP7" s="36">
        <v>64.150000000000006</v>
      </c>
      <c r="CQ7" s="36">
        <v>63.73</v>
      </c>
      <c r="CR7" s="36">
        <v>64.55</v>
      </c>
      <c r="CS7" s="36">
        <v>64.12</v>
      </c>
      <c r="CT7" s="36">
        <v>62.69</v>
      </c>
      <c r="CU7" s="36">
        <v>62.69</v>
      </c>
      <c r="CV7" s="36">
        <v>100</v>
      </c>
      <c r="CW7" s="36">
        <v>100.4</v>
      </c>
      <c r="CX7" s="36">
        <v>100.9</v>
      </c>
      <c r="CY7" s="36">
        <v>100.98</v>
      </c>
      <c r="CZ7" s="36">
        <v>101.19</v>
      </c>
      <c r="DA7" s="36">
        <v>99.88</v>
      </c>
      <c r="DB7" s="36">
        <v>99.96</v>
      </c>
      <c r="DC7" s="36">
        <v>99.93</v>
      </c>
      <c r="DD7" s="36">
        <v>100.12</v>
      </c>
      <c r="DE7" s="36">
        <v>100.12</v>
      </c>
      <c r="DF7" s="36">
        <v>100.12</v>
      </c>
      <c r="DG7" s="36">
        <v>28.16</v>
      </c>
      <c r="DH7" s="36">
        <v>29.94</v>
      </c>
      <c r="DI7" s="36">
        <v>31.61</v>
      </c>
      <c r="DJ7" s="36">
        <v>33.39</v>
      </c>
      <c r="DK7" s="36">
        <v>44.18</v>
      </c>
      <c r="DL7" s="36">
        <v>36.57</v>
      </c>
      <c r="DM7" s="36">
        <v>37.549999999999997</v>
      </c>
      <c r="DN7" s="36">
        <v>38.86</v>
      </c>
      <c r="DO7" s="36">
        <v>39.81</v>
      </c>
      <c r="DP7" s="36">
        <v>51.44</v>
      </c>
      <c r="DQ7" s="36">
        <v>51.44</v>
      </c>
      <c r="DR7" s="36">
        <v>0</v>
      </c>
      <c r="DS7" s="36">
        <v>0</v>
      </c>
      <c r="DT7" s="36">
        <v>2.5299999999999998</v>
      </c>
      <c r="DU7" s="36">
        <v>5.64</v>
      </c>
      <c r="DV7" s="36">
        <v>23.71</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2016-02-18T01:07:19Z</cp:lastPrinted>
  <dcterms:created xsi:type="dcterms:W3CDTF">2016-01-18T04:50:43Z</dcterms:created>
  <dcterms:modified xsi:type="dcterms:W3CDTF">2016-02-24T07:36:49Z</dcterms:modified>
</cp:coreProperties>
</file>