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<sst xmlns="http://schemas.openxmlformats.org/spreadsheetml/2006/main" count="217" uniqueCount="107">
  <si>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</si>
  <si>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</si>
  <si>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</si>
  <si>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</si>
  <si>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</si>
  <si>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</si>
  <si>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</si>
  <si>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</si>
  <si>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</si>
  <si>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</si>
  <si>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</si>
  <si>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</si>
  <si>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</si>
  <si>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</si>
  <si>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</si>
  <si>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</si>
  <si>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</si>
  <si>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</si>
  <si>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</si>
  <si>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</si>
  <si>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</si>
  <si>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</si>
  <si>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</si>
  <si>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</si>
  <si>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</si>
  <si>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</si>
  <si>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</si>
  <si>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</si>
  <si>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</si>
  <si>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</si>
  <si>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</si>
  <si>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</si>
  <si>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</si>
  <si>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</si>
  <si>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</si>
  <si>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</si>
  <si>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</si>
  <si>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</si>
  <si>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</si>
  <si>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</si>
  <si>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</si>
  <si>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</si>
  <si>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</si>
  <si>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</si>
  <si>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</si>
  <si>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</si>
  <si>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</si>
  <si>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</si>
  <si>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</si>
  <si>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</si>
  <si>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</si>
  <si>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</si>
  <si>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</si>
  <si>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</si>
  <si>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</si>
  <si>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</si>
  <si>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</si>
  <si>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</si>
  <si>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</si>
  <si>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</si>
  <si>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</si>
  <si>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</si>
  <si>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</si>
  <si>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</si>
  <si>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</si>
  <si>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</si>
  <si>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</si>
  <si>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</si>
  <si>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</si>
  <si>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</si>
  <si>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</si>
  <si>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</si>
  <si>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</si>
  <si>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</si>
  <si>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</si>
  <si>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</si>
  <si>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</si>
  <si>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</si>
  <si>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</si>
  <si>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</si>
  <si>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</si>
  <si>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</si>
  <si>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</si>
  <si>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</si>
  <si>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</si>
  <si>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</si>
  <si>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</si>
  <si>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</si>
  <si>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</si>
  <si>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</si>
  <si>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</si>
  <si>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</si>
  <si>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</si>
  <si>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</si>
  <si>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</si>
  <si>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</si>
  <si>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</si>
  <si>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</si>
  <si>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</si>
  <si>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</si>
  <si>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</si>
  <si>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</si>
  <si>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</si>
  <si>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</si>
  <si>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企業局で最初に供給を開始した飯梨川水道の現施設は給水開始から４０年近くが経過し、施設の老朽化が進行しています。
　また、江の川水道の施設も給水開始から３０年以上が経過し、一部の施設には老朽化が見られます。
　今後、施設管理の基本的な考えを定めた「施設管理基本計画」を策定し、必要に応じた施設の修繕改良を進めます。</t>
    <rPh sb="2" eb="4">
      <t>キギョウ</t>
    </rPh>
    <rPh sb="4" eb="5">
      <t>キョク</t>
    </rPh>
    <rPh sb="6" eb="8">
      <t>サイショ</t>
    </rPh>
    <rPh sb="9" eb="11">
      <t>キョウキュウ</t>
    </rPh>
    <rPh sb="12" eb="14">
      <t>カイシ</t>
    </rPh>
    <rPh sb="16" eb="17">
      <t>メシ</t>
    </rPh>
    <rPh sb="17" eb="18">
      <t>ナシ</t>
    </rPh>
    <rPh sb="18" eb="19">
      <t>カワ</t>
    </rPh>
    <rPh sb="19" eb="21">
      <t>スイドウ</t>
    </rPh>
    <rPh sb="22" eb="23">
      <t>ゲン</t>
    </rPh>
    <rPh sb="23" eb="25">
      <t>シセツ</t>
    </rPh>
    <rPh sb="26" eb="28">
      <t>キュウスイ</t>
    </rPh>
    <rPh sb="28" eb="30">
      <t>カイシ</t>
    </rPh>
    <rPh sb="34" eb="35">
      <t>ネン</t>
    </rPh>
    <rPh sb="35" eb="36">
      <t>チカ</t>
    </rPh>
    <rPh sb="38" eb="40">
      <t>ケイカ</t>
    </rPh>
    <rPh sb="42" eb="44">
      <t>シセツ</t>
    </rPh>
    <rPh sb="45" eb="48">
      <t>ロウキュウカ</t>
    </rPh>
    <rPh sb="49" eb="51">
      <t>シンコウ</t>
    </rPh>
    <rPh sb="62" eb="63">
      <t>ゴウ</t>
    </rPh>
    <rPh sb="64" eb="65">
      <t>カワ</t>
    </rPh>
    <rPh sb="65" eb="67">
      <t>スイドウ</t>
    </rPh>
    <rPh sb="68" eb="70">
      <t>シセツ</t>
    </rPh>
    <rPh sb="71" eb="73">
      <t>キュウスイ</t>
    </rPh>
    <rPh sb="73" eb="75">
      <t>カイシ</t>
    </rPh>
    <rPh sb="79" eb="82">
      <t>ネンイジョウ</t>
    </rPh>
    <rPh sb="83" eb="85">
      <t>ケイカ</t>
    </rPh>
    <rPh sb="87" eb="89">
      <t>イチブ</t>
    </rPh>
    <rPh sb="90" eb="92">
      <t>シセツ</t>
    </rPh>
    <rPh sb="94" eb="97">
      <t>ロウキュウカ</t>
    </rPh>
    <rPh sb="98" eb="99">
      <t>ミ</t>
    </rPh>
    <rPh sb="106" eb="108">
      <t>コンゴ</t>
    </rPh>
    <rPh sb="109" eb="111">
      <t>シセツ</t>
    </rPh>
    <rPh sb="111" eb="113">
      <t>カンリ</t>
    </rPh>
    <rPh sb="114" eb="117">
      <t>キホンテキ</t>
    </rPh>
    <rPh sb="118" eb="119">
      <t>カンガ</t>
    </rPh>
    <rPh sb="121" eb="122">
      <t>サダ</t>
    </rPh>
    <rPh sb="125" eb="127">
      <t>シセツ</t>
    </rPh>
    <rPh sb="127" eb="129">
      <t>カンリ</t>
    </rPh>
    <rPh sb="129" eb="131">
      <t>キホン</t>
    </rPh>
    <rPh sb="131" eb="133">
      <t>ケイカク</t>
    </rPh>
    <rPh sb="135" eb="137">
      <t>サクテイ</t>
    </rPh>
    <rPh sb="139" eb="141">
      <t>ヒツヨウ</t>
    </rPh>
    <rPh sb="142" eb="143">
      <t>オウ</t>
    </rPh>
    <rPh sb="145" eb="147">
      <t>シセツ</t>
    </rPh>
    <rPh sb="148" eb="150">
      <t>シュウゼン</t>
    </rPh>
    <rPh sb="150" eb="152">
      <t>カイリョウ</t>
    </rPh>
    <rPh sb="153" eb="154">
      <t>スス</t>
    </rPh>
    <phoneticPr fontId="4"/>
  </si>
  <si>
    <t>　本県は、人口密度が全国で第４４位と極めて低く、かつ山間部が大部分を占め平たん地が分散していることから、装置産業である水道事業を経営していくには極めて厳しい環境にあります。
  このような中においても、業務の見直しを行い、経費の縮減に取り組むなどの経営努力によって、単年度の収支均衡（経常収支比率、流動比率100％以上）を確保するなど公営企業に求められている経営水準を維持しているところですが、今後はさらなる人口減少や施設の老朽化の進行など、今まで以上に厳しい経営環境になっていきます。
  このため、向こう１０年間の経営見通しや投資計画等に基づく『島根県企業局経営計画』を策定し、健全かつ効率的な経営に取り組んでいくこととしています。</t>
    <rPh sb="13" eb="14">
      <t>ダイ</t>
    </rPh>
    <rPh sb="39" eb="40">
      <t>チ</t>
    </rPh>
    <rPh sb="41" eb="43">
      <t>ブンサン</t>
    </rPh>
    <rPh sb="78" eb="80">
      <t>カンキョウ</t>
    </rPh>
    <rPh sb="101" eb="103">
      <t>ギョウム</t>
    </rPh>
    <rPh sb="104" eb="106">
      <t>ミナオ</t>
    </rPh>
    <rPh sb="108" eb="109">
      <t>オコナ</t>
    </rPh>
    <rPh sb="111" eb="113">
      <t>ケイヒ</t>
    </rPh>
    <rPh sb="114" eb="116">
      <t>シュクゲン</t>
    </rPh>
    <rPh sb="117" eb="118">
      <t>ト</t>
    </rPh>
    <rPh sb="119" eb="120">
      <t>ク</t>
    </rPh>
    <rPh sb="133" eb="136">
      <t>タンネンド</t>
    </rPh>
    <rPh sb="137" eb="139">
      <t>シュウシ</t>
    </rPh>
    <rPh sb="139" eb="141">
      <t>キンコウ</t>
    </rPh>
    <rPh sb="142" eb="144">
      <t>ケイジョウ</t>
    </rPh>
    <rPh sb="144" eb="146">
      <t>シュウシ</t>
    </rPh>
    <rPh sb="146" eb="148">
      <t>ヒリツ</t>
    </rPh>
    <rPh sb="149" eb="151">
      <t>リュウドウ</t>
    </rPh>
    <rPh sb="151" eb="153">
      <t>ヒリツ</t>
    </rPh>
    <rPh sb="157" eb="159">
      <t>イジョウ</t>
    </rPh>
    <rPh sb="161" eb="163">
      <t>カクホ</t>
    </rPh>
    <rPh sb="167" eb="169">
      <t>コウエイ</t>
    </rPh>
    <rPh sb="169" eb="171">
      <t>キギョウ</t>
    </rPh>
    <rPh sb="172" eb="173">
      <t>モト</t>
    </rPh>
    <rPh sb="179" eb="181">
      <t>ケイエイ</t>
    </rPh>
    <rPh sb="181" eb="183">
      <t>スイジュン</t>
    </rPh>
    <rPh sb="184" eb="186">
      <t>イジ</t>
    </rPh>
    <rPh sb="216" eb="218">
      <t>シンコウ</t>
    </rPh>
    <rPh sb="221" eb="222">
      <t>イマ</t>
    </rPh>
    <rPh sb="224" eb="226">
      <t>イジョウ</t>
    </rPh>
    <rPh sb="227" eb="228">
      <t>キビ</t>
    </rPh>
    <rPh sb="230" eb="232">
      <t>ケイエイ</t>
    </rPh>
    <rPh sb="232" eb="234">
      <t>カンキョウ</t>
    </rPh>
    <phoneticPr fontId="4"/>
  </si>
  <si>
    <t>　水道事業は、県民生活に不可欠である安全で良質な水道水を安定的に供給し、県民生活を支えていく必要があります。そのために、『島根県企業局経営計画』を着実に実行し、経費の縮減と適正な収入の確保に努めます。また、施設の老朽化対策については、施設の長寿命化に向けた基本計画の策定を進めるなど、引き続き経営努力を行っていきます。</t>
    <rPh sb="1" eb="3">
      <t>スイドウ</t>
    </rPh>
    <rPh sb="3" eb="5">
      <t>ジギョウ</t>
    </rPh>
    <rPh sb="7" eb="9">
      <t>ケンミン</t>
    </rPh>
    <rPh sb="9" eb="11">
      <t>セイカツ</t>
    </rPh>
    <rPh sb="12" eb="15">
      <t>フカケツ</t>
    </rPh>
    <rPh sb="18" eb="20">
      <t>アンゼン</t>
    </rPh>
    <rPh sb="21" eb="23">
      <t>リョウシツ</t>
    </rPh>
    <rPh sb="24" eb="26">
      <t>スイドウ</t>
    </rPh>
    <rPh sb="26" eb="27">
      <t>ミズ</t>
    </rPh>
    <rPh sb="28" eb="31">
      <t>アンテイテキ</t>
    </rPh>
    <rPh sb="32" eb="34">
      <t>キョウキュウ</t>
    </rPh>
    <rPh sb="36" eb="38">
      <t>ケンミン</t>
    </rPh>
    <rPh sb="38" eb="40">
      <t>セイカツ</t>
    </rPh>
    <rPh sb="41" eb="42">
      <t>ササ</t>
    </rPh>
    <rPh sb="46" eb="48">
      <t>ヒツヨウ</t>
    </rPh>
    <rPh sb="73" eb="75">
      <t>チャクジツ</t>
    </rPh>
    <rPh sb="76" eb="78">
      <t>ジッコウ</t>
    </rPh>
    <rPh sb="80" eb="82">
      <t>ケイヒ</t>
    </rPh>
    <rPh sb="83" eb="85">
      <t>シュクゲン</t>
    </rPh>
    <rPh sb="86" eb="88">
      <t>テキセイ</t>
    </rPh>
    <rPh sb="89" eb="91">
      <t>シュウニュウ</t>
    </rPh>
    <rPh sb="92" eb="94">
      <t>カクホ</t>
    </rPh>
    <rPh sb="95" eb="96">
      <t>ツト</t>
    </rPh>
    <rPh sb="103" eb="105">
      <t>シセツ</t>
    </rPh>
    <rPh sb="106" eb="109">
      <t>ロウキュウカ</t>
    </rPh>
    <rPh sb="109" eb="111">
      <t>タイサク</t>
    </rPh>
    <rPh sb="117" eb="119">
      <t>シセツ</t>
    </rPh>
    <rPh sb="120" eb="121">
      <t>チョウ</t>
    </rPh>
    <rPh sb="121" eb="124">
      <t>ジュミョウカ</t>
    </rPh>
    <rPh sb="125" eb="126">
      <t>ム</t>
    </rPh>
    <rPh sb="128" eb="130">
      <t>キホン</t>
    </rPh>
    <rPh sb="130" eb="132">
      <t>ケイカク</t>
    </rPh>
    <rPh sb="133" eb="135">
      <t>サクテイ</t>
    </rPh>
    <rPh sb="136" eb="137">
      <t>スス</t>
    </rPh>
    <rPh sb="142" eb="143">
      <t>ヒ</t>
    </rPh>
    <rPh sb="144" eb="145">
      <t>ツヅ</t>
    </rPh>
    <rPh sb="146" eb="148">
      <t>ケイエイ</t>
    </rPh>
    <rPh sb="148" eb="150">
      <t>ドリョク</t>
    </rPh>
    <rPh sb="151" eb="15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</si>
</sst>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548672"/>
        <c:axId val="1755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5548672"/>
        <c:axId val="175555328"/>
      </c:lineChart>
      <c:dateAx>
        <c:axId val="175548672"/>
        <c:scaling>
          <c:orientation val="minMax"/>
        </c:scaling>
        <c:delete val="1"/>
        <c:axPos val="b"/>
        <c:numFmt formatCode="ge" sourceLinked="1"/>
        <c:majorTickMark val="none"/>
        <c:minorTickMark val="none"/>
        <c:tickLblPos val="none"/>
        <c:crossAx val="175555328"/>
        <c:crosses val="autoZero"/>
        <c:auto val="1"/>
        <c:lblOffset val="100"/>
        <c:baseTimeUnit val="years"/>
      </c:dateAx>
      <c:valAx>
        <c:axId val="1755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77.44</c:v>
                </c:pt>
                <c:pt idx="1">
                  <c:v>61.53</c:v>
                </c:pt>
                <c:pt idx="2">
                  <c:v>59.5</c:v>
                </c:pt>
                <c:pt idx="3">
                  <c:v>58.32</c:v>
                </c:pt>
                <c:pt idx="4">
                  <c:v>57.79</c:v>
                </c:pt>
              </c:numCache>
            </c:numRef>
          </c:val>
        </c:ser>
        <c:dLbls>
          <c:showLegendKey val="0"/>
          <c:showVal val="0"/>
          <c:showCatName val="0"/>
          <c:showSerName val="0"/>
          <c:showPercent val="0"/>
          <c:showBubbleSize val="0"/>
        </c:dLbls>
        <c:gapWidth val="150"/>
        <c:axId val="180738304"/>
        <c:axId val="1820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0738304"/>
        <c:axId val="182092160"/>
      </c:lineChart>
      <c:dateAx>
        <c:axId val="180738304"/>
        <c:scaling>
          <c:orientation val="minMax"/>
        </c:scaling>
        <c:delete val="1"/>
        <c:axPos val="b"/>
        <c:numFmt formatCode="ge" sourceLinked="1"/>
        <c:majorTickMark val="none"/>
        <c:minorTickMark val="none"/>
        <c:tickLblPos val="none"/>
        <c:crossAx val="182092160"/>
        <c:crosses val="autoZero"/>
        <c:auto val="1"/>
        <c:lblOffset val="100"/>
        <c:baseTimeUnit val="years"/>
      </c:dateAx>
      <c:valAx>
        <c:axId val="1820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98.61</c:v>
                </c:pt>
                <c:pt idx="1">
                  <c:v>95.16</c:v>
                </c:pt>
                <c:pt idx="2">
                  <c:v>99.41</c:v>
                </c:pt>
                <c:pt idx="3">
                  <c:v>101.47</c:v>
                </c:pt>
                <c:pt idx="4">
                  <c:v>101.22</c:v>
                </c:pt>
              </c:numCache>
            </c:numRef>
          </c:val>
        </c:ser>
        <c:dLbls>
          <c:showLegendKey val="0"/>
          <c:showVal val="0"/>
          <c:showCatName val="0"/>
          <c:showSerName val="0"/>
          <c:showPercent val="0"/>
          <c:showBubbleSize val="0"/>
        </c:dLbls>
        <c:gapWidth val="150"/>
        <c:axId val="182119040"/>
        <c:axId val="1821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119040"/>
        <c:axId val="182118272"/>
      </c:lineChart>
      <c:dateAx>
        <c:axId val="182119040"/>
        <c:scaling>
          <c:orientation val="minMax"/>
        </c:scaling>
        <c:delete val="1"/>
        <c:axPos val="b"/>
        <c:numFmt formatCode="ge" sourceLinked="1"/>
        <c:majorTickMark val="none"/>
        <c:minorTickMark val="none"/>
        <c:tickLblPos val="none"/>
        <c:crossAx val="182118272"/>
        <c:crosses val="autoZero"/>
        <c:auto val="1"/>
        <c:lblOffset val="100"/>
        <c:baseTimeUnit val="years"/>
      </c:dateAx>
      <c:valAx>
        <c:axId val="1821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110.82</c:v>
                </c:pt>
                <c:pt idx="1">
                  <c:v>115.98</c:v>
                </c:pt>
                <c:pt idx="2">
                  <c:v>104.74</c:v>
                </c:pt>
                <c:pt idx="3">
                  <c:v>104.15</c:v>
                </c:pt>
                <c:pt idx="4">
                  <c:v>102.85</c:v>
                </c:pt>
              </c:numCache>
            </c:numRef>
          </c:val>
        </c:ser>
        <c:dLbls>
          <c:showLegendKey val="0"/>
          <c:showVal val="0"/>
          <c:showCatName val="0"/>
          <c:showSerName val="0"/>
          <c:showPercent val="0"/>
          <c:showBubbleSize val="0"/>
        </c:dLbls>
        <c:gapWidth val="150"/>
        <c:axId val="175578112"/>
        <c:axId val="1756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5578112"/>
        <c:axId val="175603072"/>
      </c:lineChart>
      <c:dateAx>
        <c:axId val="175578112"/>
        <c:scaling>
          <c:orientation val="minMax"/>
        </c:scaling>
        <c:delete val="1"/>
        <c:axPos val="b"/>
        <c:numFmt formatCode="ge" sourceLinked="1"/>
        <c:majorTickMark val="none"/>
        <c:minorTickMark val="none"/>
        <c:tickLblPos val="none"/>
        <c:crossAx val="175603072"/>
        <c:crosses val="autoZero"/>
        <c:auto val="1"/>
        <c:lblOffset val="100"/>
        <c:baseTimeUnit val="years"/>
      </c:dateAx>
      <c:valAx>
        <c:axId val="17560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39.909999999999997</c:v>
                </c:pt>
                <c:pt idx="1">
                  <c:v>17.739999999999998</c:v>
                </c:pt>
                <c:pt idx="2">
                  <c:v>19.190000000000001</c:v>
                </c:pt>
                <c:pt idx="3">
                  <c:v>20.58</c:v>
                </c:pt>
                <c:pt idx="4">
                  <c:v>29.44</c:v>
                </c:pt>
              </c:numCache>
            </c:numRef>
          </c:val>
        </c:ser>
        <c:dLbls>
          <c:showLegendKey val="0"/>
          <c:showVal val="0"/>
          <c:showCatName val="0"/>
          <c:showSerName val="0"/>
          <c:showPercent val="0"/>
          <c:showBubbleSize val="0"/>
        </c:dLbls>
        <c:gapWidth val="150"/>
        <c:axId val="178521216"/>
        <c:axId val="1785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8521216"/>
        <c:axId val="178523136"/>
      </c:lineChart>
      <c:dateAx>
        <c:axId val="178521216"/>
        <c:scaling>
          <c:orientation val="minMax"/>
        </c:scaling>
        <c:delete val="1"/>
        <c:axPos val="b"/>
        <c:numFmt formatCode="ge" sourceLinked="1"/>
        <c:majorTickMark val="none"/>
        <c:minorTickMark val="none"/>
        <c:tickLblPos val="none"/>
        <c:crossAx val="178523136"/>
        <c:crosses val="autoZero"/>
        <c:auto val="1"/>
        <c:lblOffset val="100"/>
        <c:baseTimeUnit val="years"/>
      </c:dateAx>
      <c:valAx>
        <c:axId val="1785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569984"/>
        <c:axId val="178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8569984"/>
        <c:axId val="178571904"/>
      </c:lineChart>
      <c:dateAx>
        <c:axId val="178569984"/>
        <c:scaling>
          <c:orientation val="minMax"/>
        </c:scaling>
        <c:delete val="1"/>
        <c:axPos val="b"/>
        <c:numFmt formatCode="ge" sourceLinked="1"/>
        <c:majorTickMark val="none"/>
        <c:minorTickMark val="none"/>
        <c:tickLblPos val="none"/>
        <c:crossAx val="178571904"/>
        <c:crosses val="autoZero"/>
        <c:auto val="1"/>
        <c:lblOffset val="100"/>
        <c:baseTimeUnit val="years"/>
      </c:dateAx>
      <c:valAx>
        <c:axId val="178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443968"/>
        <c:axId val="179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79443968"/>
        <c:axId val="179458432"/>
      </c:lineChart>
      <c:dateAx>
        <c:axId val="179443968"/>
        <c:scaling>
          <c:orientation val="minMax"/>
        </c:scaling>
        <c:delete val="1"/>
        <c:axPos val="b"/>
        <c:numFmt formatCode="ge" sourceLinked="1"/>
        <c:majorTickMark val="none"/>
        <c:minorTickMark val="none"/>
        <c:tickLblPos val="none"/>
        <c:crossAx val="179458432"/>
        <c:crosses val="autoZero"/>
        <c:auto val="1"/>
        <c:lblOffset val="100"/>
        <c:baseTimeUnit val="years"/>
      </c:dateAx>
      <c:valAx>
        <c:axId val="17945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257.81</c:v>
                </c:pt>
                <c:pt idx="1">
                  <c:v>629.69000000000005</c:v>
                </c:pt>
                <c:pt idx="2">
                  <c:v>1490.61</c:v>
                </c:pt>
                <c:pt idx="3">
                  <c:v>791.28</c:v>
                </c:pt>
                <c:pt idx="4">
                  <c:v>163.06</c:v>
                </c:pt>
              </c:numCache>
            </c:numRef>
          </c:val>
        </c:ser>
        <c:dLbls>
          <c:showLegendKey val="0"/>
          <c:showVal val="0"/>
          <c:showCatName val="0"/>
          <c:showSerName val="0"/>
          <c:showPercent val="0"/>
          <c:showBubbleSize val="0"/>
        </c:dLbls>
        <c:gapWidth val="150"/>
        <c:axId val="179501312"/>
        <c:axId val="18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79501312"/>
        <c:axId val="180556160"/>
      </c:lineChart>
      <c:dateAx>
        <c:axId val="179501312"/>
        <c:scaling>
          <c:orientation val="minMax"/>
        </c:scaling>
        <c:delete val="1"/>
        <c:axPos val="b"/>
        <c:numFmt formatCode="ge" sourceLinked="1"/>
        <c:majorTickMark val="none"/>
        <c:minorTickMark val="none"/>
        <c:tickLblPos val="none"/>
        <c:crossAx val="180556160"/>
        <c:crosses val="autoZero"/>
        <c:auto val="1"/>
        <c:lblOffset val="100"/>
        <c:baseTimeUnit val="years"/>
      </c:dateAx>
      <c:valAx>
        <c:axId val="18055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1509.6</c:v>
                </c:pt>
                <c:pt idx="1">
                  <c:v>673.95</c:v>
                </c:pt>
                <c:pt idx="2">
                  <c:v>641.39</c:v>
                </c:pt>
                <c:pt idx="3">
                  <c:v>613.02</c:v>
                </c:pt>
                <c:pt idx="4">
                  <c:v>588.22</c:v>
                </c:pt>
              </c:numCache>
            </c:numRef>
          </c:val>
        </c:ser>
        <c:dLbls>
          <c:showLegendKey val="0"/>
          <c:showVal val="0"/>
          <c:showCatName val="0"/>
          <c:showSerName val="0"/>
          <c:showPercent val="0"/>
          <c:showBubbleSize val="0"/>
        </c:dLbls>
        <c:gapWidth val="150"/>
        <c:axId val="180580352"/>
        <c:axId val="180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580352"/>
        <c:axId val="180582272"/>
      </c:lineChart>
      <c:dateAx>
        <c:axId val="180580352"/>
        <c:scaling>
          <c:orientation val="minMax"/>
        </c:scaling>
        <c:delete val="1"/>
        <c:axPos val="b"/>
        <c:numFmt formatCode="ge" sourceLinked="1"/>
        <c:majorTickMark val="none"/>
        <c:minorTickMark val="none"/>
        <c:tickLblPos val="none"/>
        <c:crossAx val="180582272"/>
        <c:crosses val="autoZero"/>
        <c:auto val="1"/>
        <c:lblOffset val="100"/>
        <c:baseTimeUnit val="years"/>
      </c:dateAx>
      <c:valAx>
        <c:axId val="1805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97.07</c:v>
                </c:pt>
                <c:pt idx="1">
                  <c:v>109.25</c:v>
                </c:pt>
                <c:pt idx="2">
                  <c:v>101.23</c:v>
                </c:pt>
                <c:pt idx="3">
                  <c:v>100.94</c:v>
                </c:pt>
                <c:pt idx="4">
                  <c:v>100.87</c:v>
                </c:pt>
              </c:numCache>
            </c:numRef>
          </c:val>
        </c:ser>
        <c:dLbls>
          <c:showLegendKey val="0"/>
          <c:showVal val="0"/>
          <c:showCatName val="0"/>
          <c:showSerName val="0"/>
          <c:showPercent val="0"/>
          <c:showBubbleSize val="0"/>
        </c:dLbls>
        <c:gapWidth val="150"/>
        <c:axId val="180694400"/>
        <c:axId val="180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0694400"/>
        <c:axId val="180700672"/>
      </c:lineChart>
      <c:dateAx>
        <c:axId val="180694400"/>
        <c:scaling>
          <c:orientation val="minMax"/>
        </c:scaling>
        <c:delete val="1"/>
        <c:axPos val="b"/>
        <c:numFmt formatCode="ge" sourceLinked="1"/>
        <c:majorTickMark val="none"/>
        <c:minorTickMark val="none"/>
        <c:tickLblPos val="none"/>
        <c:crossAx val="180700672"/>
        <c:crosses val="autoZero"/>
        <c:auto val="1"/>
        <c:lblOffset val="100"/>
        <c:baseTimeUnit val="years"/>
      </c:dateAx>
      <c:valAx>
        <c:axId val="180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38.46</c:v>
                </c:pt>
                <c:pt idx="1">
                  <c:v>64.099999999999994</c:v>
                </c:pt>
                <c:pt idx="2">
                  <c:v>67.83</c:v>
                </c:pt>
                <c:pt idx="3">
                  <c:v>67.989999999999995</c:v>
                </c:pt>
                <c:pt idx="4">
                  <c:v>67.599999999999994</c:v>
                </c:pt>
              </c:numCache>
            </c:numRef>
          </c:val>
        </c:ser>
        <c:dLbls>
          <c:showLegendKey val="0"/>
          <c:showVal val="0"/>
          <c:showCatName val="0"/>
          <c:showSerName val="0"/>
          <c:showPercent val="0"/>
          <c:showBubbleSize val="0"/>
        </c:dLbls>
        <c:gapWidth val="150"/>
        <c:axId val="180722304"/>
        <c:axId val="180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0722304"/>
        <c:axId val="180728576"/>
      </c:lineChart>
      <c:dateAx>
        <c:axId val="180722304"/>
        <c:scaling>
          <c:orientation val="minMax"/>
        </c:scaling>
        <c:delete val="1"/>
        <c:axPos val="b"/>
        <c:numFmt formatCode="ge" sourceLinked="1"/>
        <c:majorTickMark val="none"/>
        <c:minorTickMark val="none"/>
        <c:tickLblPos val="none"/>
        <c:crossAx val="180728576"/>
        <c:crosses val="autoZero"/>
        <c:auto val="1"/>
        <c:lblOffset val="100"/>
        <c:baseTimeUnit val="years"/>
      </c:dateAx>
      <c:valAx>
        <c:axId val="18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706198</v>
      </c>
      <c r="AJ8" s="75"/>
      <c r="AK8" s="75"/>
      <c r="AL8" s="75"/>
      <c r="AM8" s="75"/>
      <c r="AN8" s="75"/>
      <c r="AO8" s="75"/>
      <c r="AP8" s="76"/>
      <c r="AQ8" s="57">
        <f>データ!R6</f>
        <v>6708.23</v>
      </c>
      <c r="AR8" s="57"/>
      <c r="AS8" s="57"/>
      <c r="AT8" s="57"/>
      <c r="AU8" s="57"/>
      <c r="AV8" s="57"/>
      <c r="AW8" s="57"/>
      <c r="AX8" s="57"/>
      <c r="AY8" s="57">
        <f>データ!S6</f>
        <v>105.27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72.16</v>
      </c>
      <c r="K10" s="57"/>
      <c r="L10" s="57"/>
      <c r="M10" s="57"/>
      <c r="N10" s="57"/>
      <c r="O10" s="57"/>
      <c r="P10" s="57"/>
      <c r="Q10" s="57"/>
      <c r="R10" s="57">
        <f>データ!O6</f>
        <v>54.66</v>
      </c>
      <c r="S10" s="57"/>
      <c r="T10" s="57"/>
      <c r="U10" s="57"/>
      <c r="V10" s="57"/>
      <c r="W10" s="57"/>
      <c r="X10" s="57"/>
      <c r="Y10" s="57"/>
      <c r="Z10" s="65">
        <f>データ!P6</f>
        <v>0</v>
      </c>
      <c r="AA10" s="65"/>
      <c r="AB10" s="65"/>
      <c r="AC10" s="65"/>
      <c r="AD10" s="65"/>
      <c r="AE10" s="65"/>
      <c r="AF10" s="65"/>
      <c r="AG10" s="65"/>
      <c r="AH10" s="2"/>
      <c r="AI10" s="65">
        <f>データ!T6</f>
        <v>290862</v>
      </c>
      <c r="AJ10" s="65"/>
      <c r="AK10" s="65"/>
      <c r="AL10" s="65"/>
      <c r="AM10" s="65"/>
      <c r="AN10" s="65"/>
      <c r="AO10" s="65"/>
      <c r="AP10" s="65"/>
      <c r="AQ10" s="57">
        <f>データ!U6</f>
        <v>826.75</v>
      </c>
      <c r="AR10" s="57"/>
      <c r="AS10" s="57"/>
      <c r="AT10" s="57"/>
      <c r="AU10" s="57"/>
      <c r="AV10" s="57"/>
      <c r="AW10" s="57"/>
      <c r="AX10" s="57"/>
      <c r="AY10" s="57">
        <f>データ!V6</f>
        <v>351.81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320005</v>
      </c>
      <c r="D6" s="31">
        <f t="shared" si="3"/>
        <v>46</v>
      </c>
      <c r="E6" s="31">
        <f t="shared" si="3"/>
        <v>1</v>
      </c>
      <c r="F6" s="31">
        <f t="shared" si="3"/>
        <v>0</v>
      </c>
      <c r="G6" s="31">
        <f t="shared" si="3"/>
        <v>2</v>
      </c>
      <c r="H6" s="31" t="str">
        <f t="shared" si="3"/>
        <v>島根県</v>
      </c>
      <c r="I6" s="31" t="str">
        <f t="shared" si="3"/>
        <v>法適用</v>
      </c>
      <c r="J6" s="31" t="str">
        <f t="shared" si="3"/>
        <v>水道事業</v>
      </c>
      <c r="K6" s="31" t="str">
        <f t="shared" si="3"/>
        <v>用水供給事業</v>
      </c>
      <c r="L6" s="31" t="str">
        <f t="shared" si="3"/>
        <v>B</v>
      </c>
      <c r="M6" s="32" t="str">
        <f t="shared" si="3"/>
        <v>-</v>
      </c>
      <c r="N6" s="32">
        <f t="shared" si="3"/>
        <v>72.16</v>
      </c>
      <c r="O6" s="32">
        <f t="shared" si="3"/>
        <v>54.66</v>
      </c>
      <c r="P6" s="32">
        <f t="shared" si="3"/>
        <v>0</v>
      </c>
      <c r="Q6" s="32">
        <f t="shared" si="3"/>
        <v>706198</v>
      </c>
      <c r="R6" s="32">
        <f t="shared" si="3"/>
        <v>6708.23</v>
      </c>
      <c r="S6" s="32">
        <f t="shared" si="3"/>
        <v>105.27</v>
      </c>
      <c r="T6" s="32">
        <f t="shared" si="3"/>
        <v>290862</v>
      </c>
      <c r="U6" s="32">
        <f t="shared" si="3"/>
        <v>826.75</v>
      </c>
      <c r="V6" s="32">
        <f t="shared" si="3"/>
        <v>351.81</v>
      </c>
      <c r="W6" s="33">
        <f>IF(W7="",NA(),W7)</f>
        <v>110.82</v>
      </c>
      <c r="X6" s="33">
        <f t="shared" ref="X6:AF6" si="4">IF(X7="",NA(),X7)</f>
        <v>115.98</v>
      </c>
      <c r="Y6" s="33">
        <f t="shared" si="4"/>
        <v>104.74</v>
      </c>
      <c r="Z6" s="33">
        <f t="shared" si="4"/>
        <v>104.15</v>
      </c>
      <c r="AA6" s="33">
        <f t="shared" si="4"/>
        <v>102.85</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257.81</v>
      </c>
      <c r="AT6" s="33">
        <f t="shared" ref="AT6:BB6" si="6">IF(AT7="",NA(),AT7)</f>
        <v>629.69000000000005</v>
      </c>
      <c r="AU6" s="33">
        <f t="shared" si="6"/>
        <v>1490.61</v>
      </c>
      <c r="AV6" s="33">
        <f t="shared" si="6"/>
        <v>791.28</v>
      </c>
      <c r="AW6" s="33">
        <f t="shared" si="6"/>
        <v>163.06</v>
      </c>
      <c r="AX6" s="33">
        <f t="shared" si="6"/>
        <v>669.4</v>
      </c>
      <c r="AY6" s="33">
        <f t="shared" si="6"/>
        <v>720.62</v>
      </c>
      <c r="AZ6" s="33">
        <f t="shared" si="6"/>
        <v>654.97</v>
      </c>
      <c r="BA6" s="33">
        <f t="shared" si="6"/>
        <v>634.53</v>
      </c>
      <c r="BB6" s="33">
        <f t="shared" si="6"/>
        <v>200.22</v>
      </c>
      <c r="BC6" s="32" t="str">
        <f>IF(BC7="","",IF(BC7="-","【-】","【"&amp;SUBSTITUTE(TEXT(BC7,"#,##0.00"),"-","△")&amp;"】"))</f>
        <v>【200.22】</v>
      </c>
      <c r="BD6" s="33">
        <f>IF(BD7="",NA(),BD7)</f>
        <v>1509.6</v>
      </c>
      <c r="BE6" s="33">
        <f t="shared" ref="BE6:BM6" si="7">IF(BE7="",NA(),BE7)</f>
        <v>673.95</v>
      </c>
      <c r="BF6" s="33">
        <f t="shared" si="7"/>
        <v>641.39</v>
      </c>
      <c r="BG6" s="33">
        <f t="shared" si="7"/>
        <v>613.02</v>
      </c>
      <c r="BH6" s="33">
        <f t="shared" si="7"/>
        <v>588.22</v>
      </c>
      <c r="BI6" s="33">
        <f t="shared" si="7"/>
        <v>446.65</v>
      </c>
      <c r="BJ6" s="33">
        <f t="shared" si="7"/>
        <v>415.99</v>
      </c>
      <c r="BK6" s="33">
        <f t="shared" si="7"/>
        <v>383.75</v>
      </c>
      <c r="BL6" s="33">
        <f t="shared" si="7"/>
        <v>368.94</v>
      </c>
      <c r="BM6" s="33">
        <f t="shared" si="7"/>
        <v>351.06</v>
      </c>
      <c r="BN6" s="32" t="str">
        <f>IF(BN7="","",IF(BN7="-","【-】","【"&amp;SUBSTITUTE(TEXT(BN7,"#,##0.00"),"-","△")&amp;"】"))</f>
        <v>【351.06】</v>
      </c>
      <c r="BO6" s="33">
        <f>IF(BO7="",NA(),BO7)</f>
        <v>97.07</v>
      </c>
      <c r="BP6" s="33">
        <f t="shared" ref="BP6:BX6" si="8">IF(BP7="",NA(),BP7)</f>
        <v>109.25</v>
      </c>
      <c r="BQ6" s="33">
        <f t="shared" si="8"/>
        <v>101.23</v>
      </c>
      <c r="BR6" s="33">
        <f t="shared" si="8"/>
        <v>100.94</v>
      </c>
      <c r="BS6" s="33">
        <f t="shared" si="8"/>
        <v>100.87</v>
      </c>
      <c r="BT6" s="33">
        <f t="shared" si="8"/>
        <v>108.75</v>
      </c>
      <c r="BU6" s="33">
        <f t="shared" si="8"/>
        <v>108.61</v>
      </c>
      <c r="BV6" s="33">
        <f t="shared" si="8"/>
        <v>110.39</v>
      </c>
      <c r="BW6" s="33">
        <f t="shared" si="8"/>
        <v>111.12</v>
      </c>
      <c r="BX6" s="33">
        <f t="shared" si="8"/>
        <v>112.92</v>
      </c>
      <c r="BY6" s="32" t="str">
        <f>IF(BY7="","",IF(BY7="-","【-】","【"&amp;SUBSTITUTE(TEXT(BY7,"#,##0.00"),"-","△")&amp;"】"))</f>
        <v>【112.92】</v>
      </c>
      <c r="BZ6" s="33">
        <f>IF(BZ7="",NA(),BZ7)</f>
        <v>38.46</v>
      </c>
      <c r="CA6" s="33">
        <f t="shared" ref="CA6:CI6" si="9">IF(CA7="",NA(),CA7)</f>
        <v>64.099999999999994</v>
      </c>
      <c r="CB6" s="33">
        <f t="shared" si="9"/>
        <v>67.83</v>
      </c>
      <c r="CC6" s="33">
        <f t="shared" si="9"/>
        <v>67.989999999999995</v>
      </c>
      <c r="CD6" s="33">
        <f t="shared" si="9"/>
        <v>67.599999999999994</v>
      </c>
      <c r="CE6" s="33">
        <f t="shared" si="9"/>
        <v>80.38</v>
      </c>
      <c r="CF6" s="33">
        <f t="shared" si="9"/>
        <v>78.760000000000005</v>
      </c>
      <c r="CG6" s="33">
        <f t="shared" si="9"/>
        <v>76.81</v>
      </c>
      <c r="CH6" s="33">
        <f t="shared" si="9"/>
        <v>75.75</v>
      </c>
      <c r="CI6" s="33">
        <f t="shared" si="9"/>
        <v>75.3</v>
      </c>
      <c r="CJ6" s="32" t="str">
        <f>IF(CJ7="","",IF(CJ7="-","【-】","【"&amp;SUBSTITUTE(TEXT(CJ7,"#,##0.00"),"-","△")&amp;"】"))</f>
        <v>【75.30】</v>
      </c>
      <c r="CK6" s="33">
        <f>IF(CK7="",NA(),CK7)</f>
        <v>77.44</v>
      </c>
      <c r="CL6" s="33">
        <f t="shared" ref="CL6:CT6" si="10">IF(CL7="",NA(),CL7)</f>
        <v>61.53</v>
      </c>
      <c r="CM6" s="33">
        <f t="shared" si="10"/>
        <v>59.5</v>
      </c>
      <c r="CN6" s="33">
        <f t="shared" si="10"/>
        <v>58.32</v>
      </c>
      <c r="CO6" s="33">
        <f t="shared" si="10"/>
        <v>57.79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98.61</v>
      </c>
      <c r="CW6" s="33">
        <f t="shared" ref="CW6:DE6" si="11">IF(CW7="",NA(),CW7)</f>
        <v>95.16</v>
      </c>
      <c r="CX6" s="33">
        <f t="shared" si="11"/>
        <v>99.41</v>
      </c>
      <c r="CY6" s="33">
        <f t="shared" si="11"/>
        <v>101.47</v>
      </c>
      <c r="CZ6" s="33">
        <f t="shared" si="11"/>
        <v>101.22</v>
      </c>
      <c r="DA6" s="33">
        <f t="shared" si="11"/>
        <v>99.88</v>
      </c>
      <c r="DB6" s="33">
        <f t="shared" si="11"/>
        <v>99.96</v>
      </c>
      <c r="DC6" s="33">
        <f t="shared" si="11"/>
        <v>99.93</v>
      </c>
      <c r="DD6" s="33">
        <f t="shared" si="11"/>
        <v>100.12</v>
      </c>
      <c r="DE6" s="33">
        <f t="shared" si="11"/>
        <v>100.12</v>
      </c>
      <c r="DF6" s="32" t="str">
        <f>IF(DF7="","",IF(DF7="-","【-】","【"&amp;SUBSTITUTE(TEXT(DF7,"#,##0.00"),"-","△")&amp;"】"))</f>
        <v>【100.12】</v>
      </c>
      <c r="DG6" s="33">
        <f>IF(DG7="",NA(),DG7)</f>
        <v>39.909999999999997</v>
      </c>
      <c r="DH6" s="33">
        <f t="shared" ref="DH6:DP6" si="12">IF(DH7="",NA(),DH7)</f>
        <v>17.739999999999998</v>
      </c>
      <c r="DI6" s="33">
        <f t="shared" si="12"/>
        <v>19.190000000000001</v>
      </c>
      <c r="DJ6" s="33">
        <f t="shared" si="12"/>
        <v>20.58</v>
      </c>
      <c r="DK6" s="33">
        <f t="shared" si="12"/>
        <v>29.44</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320005</v>
      </c>
      <c r="D7" s="35">
        <v>46</v>
      </c>
      <c r="E7" s="35">
        <v>1</v>
      </c>
      <c r="F7" s="35">
        <v>0</v>
      </c>
      <c r="G7" s="35">
        <v>2</v>
      </c>
      <c r="H7" s="35" t="s">
        <v>93</v>
      </c>
      <c r="I7" s="35" t="s">
        <v>94</v>
      </c>
      <c r="J7" s="35" t="s">
        <v>95</v>
      </c>
      <c r="K7" s="35" t="s">
        <v>96</v>
      </c>
      <c r="L7" s="35" t="s">
        <v>97</v>
      </c>
      <c r="M7" s="36" t="s">
        <v>98</v>
      </c>
      <c r="N7" s="36">
        <v>72.16</v>
      </c>
      <c r="O7" s="36">
        <v>54.66</v>
      </c>
      <c r="P7" s="36">
        <v>0</v>
      </c>
      <c r="Q7" s="36">
        <v>706198</v>
      </c>
      <c r="R7" s="36">
        <v>6708.23</v>
      </c>
      <c r="S7" s="36">
        <v>105.27</v>
      </c>
      <c r="T7" s="36">
        <v>290862</v>
      </c>
      <c r="U7" s="36">
        <v>826.75</v>
      </c>
      <c r="V7" s="36">
        <v>351.81</v>
      </c>
      <c r="W7" s="36">
        <v>110.82</v>
      </c>
      <c r="X7" s="36">
        <v>115.98</v>
      </c>
      <c r="Y7" s="36">
        <v>104.74</v>
      </c>
      <c r="Z7" s="36">
        <v>104.15</v>
      </c>
      <c r="AA7" s="36">
        <v>102.85</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257.81</v>
      </c>
      <c r="AT7" s="36">
        <v>629.69000000000005</v>
      </c>
      <c r="AU7" s="36">
        <v>1490.61</v>
      </c>
      <c r="AV7" s="36">
        <v>791.28</v>
      </c>
      <c r="AW7" s="36">
        <v>163.06</v>
      </c>
      <c r="AX7" s="36">
        <v>669.4</v>
      </c>
      <c r="AY7" s="36">
        <v>720.62</v>
      </c>
      <c r="AZ7" s="36">
        <v>654.97</v>
      </c>
      <c r="BA7" s="36">
        <v>634.53</v>
      </c>
      <c r="BB7" s="36">
        <v>200.22</v>
      </c>
      <c r="BC7" s="36">
        <v>200.22</v>
      </c>
      <c r="BD7" s="36">
        <v>1509.6</v>
      </c>
      <c r="BE7" s="36">
        <v>673.95</v>
      </c>
      <c r="BF7" s="36">
        <v>641.39</v>
      </c>
      <c r="BG7" s="36">
        <v>613.02</v>
      </c>
      <c r="BH7" s="36">
        <v>588.22</v>
      </c>
      <c r="BI7" s="36">
        <v>446.65</v>
      </c>
      <c r="BJ7" s="36">
        <v>415.99</v>
      </c>
      <c r="BK7" s="36">
        <v>383.75</v>
      </c>
      <c r="BL7" s="36">
        <v>368.94</v>
      </c>
      <c r="BM7" s="36">
        <v>351.06</v>
      </c>
      <c r="BN7" s="36">
        <v>351.06</v>
      </c>
      <c r="BO7" s="36">
        <v>97.07</v>
      </c>
      <c r="BP7" s="36">
        <v>109.25</v>
      </c>
      <c r="BQ7" s="36">
        <v>101.23</v>
      </c>
      <c r="BR7" s="36">
        <v>100.94</v>
      </c>
      <c r="BS7" s="36">
        <v>100.87</v>
      </c>
      <c r="BT7" s="36">
        <v>108.75</v>
      </c>
      <c r="BU7" s="36">
        <v>108.61</v>
      </c>
      <c r="BV7" s="36">
        <v>110.39</v>
      </c>
      <c r="BW7" s="36">
        <v>111.12</v>
      </c>
      <c r="BX7" s="36">
        <v>112.92</v>
      </c>
      <c r="BY7" s="36">
        <v>112.92</v>
      </c>
      <c r="BZ7" s="36">
        <v>38.46</v>
      </c>
      <c r="CA7" s="36">
        <v>64.099999999999994</v>
      </c>
      <c r="CB7" s="36">
        <v>67.83</v>
      </c>
      <c r="CC7" s="36">
        <v>67.989999999999995</v>
      </c>
      <c r="CD7" s="36">
        <v>67.599999999999994</v>
      </c>
      <c r="CE7" s="36">
        <v>80.38</v>
      </c>
      <c r="CF7" s="36">
        <v>78.760000000000005</v>
      </c>
      <c r="CG7" s="36">
        <v>76.81</v>
      </c>
      <c r="CH7" s="36">
        <v>75.75</v>
      </c>
      <c r="CI7" s="36">
        <v>75.3</v>
      </c>
      <c r="CJ7" s="36">
        <v>75.3</v>
      </c>
      <c r="CK7" s="36">
        <v>77.44</v>
      </c>
      <c r="CL7" s="36">
        <v>61.53</v>
      </c>
      <c r="CM7" s="36">
        <v>59.5</v>
      </c>
      <c r="CN7" s="36">
        <v>58.32</v>
      </c>
      <c r="CO7" s="36">
        <v>57.79</v>
      </c>
      <c r="CP7" s="36">
        <v>64.150000000000006</v>
      </c>
      <c r="CQ7" s="36">
        <v>63.73</v>
      </c>
      <c r="CR7" s="36">
        <v>64.55</v>
      </c>
      <c r="CS7" s="36">
        <v>64.12</v>
      </c>
      <c r="CT7" s="36">
        <v>62.69</v>
      </c>
      <c r="CU7" s="36">
        <v>62.69</v>
      </c>
      <c r="CV7" s="36">
        <v>98.61</v>
      </c>
      <c r="CW7" s="36">
        <v>95.16</v>
      </c>
      <c r="CX7" s="36">
        <v>99.41</v>
      </c>
      <c r="CY7" s="36">
        <v>101.47</v>
      </c>
      <c r="CZ7" s="36">
        <v>101.22</v>
      </c>
      <c r="DA7" s="36">
        <v>99.88</v>
      </c>
      <c r="DB7" s="36">
        <v>99.96</v>
      </c>
      <c r="DC7" s="36">
        <v>99.93</v>
      </c>
      <c r="DD7" s="36">
        <v>100.12</v>
      </c>
      <c r="DE7" s="36">
        <v>100.12</v>
      </c>
      <c r="DF7" s="36">
        <v>100.12</v>
      </c>
      <c r="DG7" s="36">
        <v>39.909999999999997</v>
      </c>
      <c r="DH7" s="36">
        <v>17.739999999999998</v>
      </c>
      <c r="DI7" s="36">
        <v>19.190000000000001</v>
      </c>
      <c r="DJ7" s="36">
        <v>20.58</v>
      </c>
      <c r="DK7" s="36">
        <v>29.44</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2016-02-16T03:19:06Z</cp:lastPrinted>
  <dcterms:created xsi:type="dcterms:W3CDTF">2016-01-18T04:52:20Z</dcterms:created>
  <dcterms:modified xsi:type="dcterms:W3CDTF">2016-02-24T07:37:12Z</dcterms:modified>
</cp:coreProperties>
</file>