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<sst xmlns="http://schemas.openxmlformats.org/spreadsheetml/2006/main" count="217" uniqueCount="107">
  <si>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</si>
  <si>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</si>
  <si>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</si>
  <si>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</si>
  <si>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</si>
  <si>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</si>
  <si>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</si>
  <si>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</si>
  <si>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</si>
  <si>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</si>
  <si>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</si>
  <si>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</si>
  <si>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</si>
  <si>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</si>
  <si>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</si>
  <si>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</si>
  <si>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</si>
  <si>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</si>
  <si>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</si>
  <si>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</si>
  <si>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</si>
  <si>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</si>
  <si>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</si>
  <si>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</si>
  <si>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</si>
  <si>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</si>
  <si>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</si>
  <si>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</si>
  <si>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</si>
  <si>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</si>
  <si>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</si>
  <si>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</si>
  <si>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</si>
  <si>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</si>
  <si>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</si>
  <si>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</si>
  <si>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</si>
  <si>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</si>
  <si>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</si>
  <si>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</si>
  <si>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</si>
  <si>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</si>
  <si>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</si>
  <si>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</si>
  <si>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</si>
  <si>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</si>
  <si>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</si>
  <si>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</si>
  <si>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</si>
  <si>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</si>
  <si>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</si>
  <si>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</si>
  <si>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</si>
  <si>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</si>
  <si>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</si>
  <si>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</si>
  <si>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</si>
  <si>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</si>
  <si>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</si>
  <si>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</si>
  <si>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</si>
  <si>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</si>
  <si>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</si>
  <si>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</si>
  <si>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</si>
  <si>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</si>
  <si>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</si>
  <si>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</si>
  <si>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</si>
  <si>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</si>
  <si>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</si>
  <si>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</si>
  <si>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</si>
  <si>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</si>
  <si>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</si>
  <si>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</si>
  <si>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</si>
  <si>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</si>
  <si>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</si>
  <si>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</si>
  <si>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</si>
  <si>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</si>
  <si>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</si>
  <si>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</si>
  <si>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</si>
  <si>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</si>
  <si>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</si>
  <si>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</si>
  <si>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</si>
  <si>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</si>
  <si>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</si>
  <si>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</si>
  <si>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</si>
  <si>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</si>
  <si>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</si>
  <si>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</si>
  <si>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</si>
  <si>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</si>
  <si>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</si>
  <si>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</si>
  <si>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</si>
  <si>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</si>
  <si>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</si>
  <si>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</si>
  <si>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・経常収支比率は100％を上回っており，累積欠損金もないことから，現時点では経営の健全性は確保できている。
・流動比率は390％で全国平均を上回っており，他団体と比べ短期的な支払能力を十分確保している。
・企業債の発行抑制等に努めた結果，企業債残高対給水収益比率は全国平均より低い水準を維持しており，近年減少傾向にある。
・給水原価については，全国平均に比べ高い水準にある。
・施設利用率は全国平均を下回っており，今後も水需要の減少が見込まれることから，施設更新時にはダウンサイジング等による施設規模の最適化を検討していく必要がある。
</t>
    <rPh sb="1" eb="3">
      <t>ケイジョウ</t>
    </rPh>
    <rPh sb="3" eb="5">
      <t>シュウシ</t>
    </rPh>
    <rPh sb="5" eb="7">
      <t>ヒリツ</t>
    </rPh>
    <rPh sb="13" eb="15">
      <t>ウワマワ</t>
    </rPh>
    <rPh sb="20" eb="22">
      <t>ルイセキ</t>
    </rPh>
    <rPh sb="22" eb="25">
      <t>ケッソンキン</t>
    </rPh>
    <rPh sb="33" eb="36">
      <t>ゲンジテン</t>
    </rPh>
    <rPh sb="38" eb="40">
      <t>ケイエイ</t>
    </rPh>
    <rPh sb="41" eb="44">
      <t>ケンゼンセイ</t>
    </rPh>
    <rPh sb="45" eb="47">
      <t>カクホ</t>
    </rPh>
    <rPh sb="66" eb="68">
      <t>ゼンコク</t>
    </rPh>
    <rPh sb="68" eb="70">
      <t>ヘイキン</t>
    </rPh>
    <rPh sb="71" eb="73">
      <t>ウワマワ</t>
    </rPh>
    <rPh sb="78" eb="79">
      <t>タ</t>
    </rPh>
    <rPh sb="79" eb="81">
      <t>ダンタイ</t>
    </rPh>
    <rPh sb="82" eb="83">
      <t>クラ</t>
    </rPh>
    <rPh sb="84" eb="87">
      <t>タンキテキ</t>
    </rPh>
    <rPh sb="113" eb="114">
      <t>トウ</t>
    </rPh>
    <rPh sb="134" eb="136">
      <t>ゼンコク</t>
    </rPh>
    <rPh sb="142" eb="144">
      <t>スイジュン</t>
    </rPh>
    <rPh sb="145" eb="147">
      <t>イジ</t>
    </rPh>
    <rPh sb="165" eb="167">
      <t>キュウスイ</t>
    </rPh>
    <rPh sb="167" eb="169">
      <t>ゲンカ</t>
    </rPh>
    <rPh sb="175" eb="177">
      <t>ゼンコク</t>
    </rPh>
    <rPh sb="177" eb="179">
      <t>ヘイキン</t>
    </rPh>
    <rPh sb="180" eb="181">
      <t>クラ</t>
    </rPh>
    <rPh sb="182" eb="183">
      <t>タカ</t>
    </rPh>
    <rPh sb="184" eb="186">
      <t>スイジュン</t>
    </rPh>
    <rPh sb="199" eb="201">
      <t>ゼンコク</t>
    </rPh>
    <rPh sb="246" eb="247">
      <t>トウ</t>
    </rPh>
    <phoneticPr fontId="4"/>
  </si>
  <si>
    <t>・劣化状況の把握や補修等により施設の長寿命化を図っていることから，有形固定資産減価償却率や管路経年化率はともに全国平均を上回っており，他団体に比べ施設の老朽化が進んでいる。
・本水道事業は昭和49年に供用を開始し，供用開始後40年が経過しており，管路経年化率は数年のうちに大きく上昇すると見込まれる。このため，管路更新率は全国平均を上回ってはいるものの十分とは言えず，経営への影響を考慮しつつ，早急に適切な更新時期の設定を行い，更新をペースアップしていく必要がある。</t>
    <rPh sb="1" eb="3">
      <t>レッカ</t>
    </rPh>
    <rPh sb="3" eb="5">
      <t>ジョウキョウ</t>
    </rPh>
    <rPh sb="6" eb="8">
      <t>ハアク</t>
    </rPh>
    <rPh sb="9" eb="11">
      <t>ホシュウ</t>
    </rPh>
    <rPh sb="11" eb="12">
      <t>トウ</t>
    </rPh>
    <rPh sb="15" eb="17">
      <t>シセツ</t>
    </rPh>
    <rPh sb="18" eb="19">
      <t>チョウ</t>
    </rPh>
    <rPh sb="19" eb="22">
      <t>ジュミョウカ</t>
    </rPh>
    <rPh sb="23" eb="24">
      <t>ハカ</t>
    </rPh>
    <rPh sb="33" eb="35">
      <t>ユウケイ</t>
    </rPh>
    <rPh sb="35" eb="37">
      <t>コテイ</t>
    </rPh>
    <rPh sb="37" eb="39">
      <t>シサン</t>
    </rPh>
    <rPh sb="39" eb="41">
      <t>ゲンカ</t>
    </rPh>
    <rPh sb="41" eb="43">
      <t>ショウキャク</t>
    </rPh>
    <rPh sb="43" eb="44">
      <t>リツ</t>
    </rPh>
    <rPh sb="45" eb="47">
      <t>カンロ</t>
    </rPh>
    <rPh sb="47" eb="49">
      <t>ケイネン</t>
    </rPh>
    <rPh sb="50" eb="51">
      <t>リツ</t>
    </rPh>
    <rPh sb="55" eb="57">
      <t>ゼンコク</t>
    </rPh>
    <rPh sb="57" eb="59">
      <t>ヘイキン</t>
    </rPh>
    <rPh sb="60" eb="62">
      <t>ウワマワ</t>
    </rPh>
    <rPh sb="67" eb="68">
      <t>タ</t>
    </rPh>
    <rPh sb="68" eb="70">
      <t>ダンタイ</t>
    </rPh>
    <rPh sb="71" eb="72">
      <t>クラ</t>
    </rPh>
    <rPh sb="73" eb="75">
      <t>シセツ</t>
    </rPh>
    <rPh sb="76" eb="79">
      <t>ロウキュウカ</t>
    </rPh>
    <rPh sb="80" eb="81">
      <t>スス</t>
    </rPh>
    <rPh sb="108" eb="110">
      <t>キョウヨウ</t>
    </rPh>
    <rPh sb="110" eb="113">
      <t>カイシゴ</t>
    </rPh>
    <rPh sb="115" eb="116">
      <t>ネン</t>
    </rPh>
    <rPh sb="117" eb="119">
      <t>ケイカ</t>
    </rPh>
    <rPh sb="124" eb="126">
      <t>カンロ</t>
    </rPh>
    <rPh sb="126" eb="128">
      <t>ケイネン</t>
    </rPh>
    <rPh sb="129" eb="130">
      <t>リツ</t>
    </rPh>
    <rPh sb="131" eb="133">
      <t>スウネン</t>
    </rPh>
    <rPh sb="137" eb="138">
      <t>オオ</t>
    </rPh>
    <rPh sb="140" eb="142">
      <t>ジョウショウ</t>
    </rPh>
    <rPh sb="145" eb="147">
      <t>ミコ</t>
    </rPh>
    <rPh sb="156" eb="158">
      <t>カンロ</t>
    </rPh>
    <rPh sb="158" eb="160">
      <t>コウシン</t>
    </rPh>
    <rPh sb="160" eb="161">
      <t>リツ</t>
    </rPh>
    <rPh sb="162" eb="164">
      <t>ゼンコク</t>
    </rPh>
    <rPh sb="164" eb="166">
      <t>ヘイキン</t>
    </rPh>
    <rPh sb="167" eb="169">
      <t>ウワマワ</t>
    </rPh>
    <rPh sb="177" eb="179">
      <t>ジュウブン</t>
    </rPh>
    <rPh sb="181" eb="182">
      <t>イ</t>
    </rPh>
    <rPh sb="185" eb="187">
      <t>ケイエイ</t>
    </rPh>
    <rPh sb="189" eb="191">
      <t>エイキョウ</t>
    </rPh>
    <rPh sb="192" eb="194">
      <t>コウリョ</t>
    </rPh>
    <rPh sb="198" eb="200">
      <t>ソウキュウ</t>
    </rPh>
    <rPh sb="201" eb="203">
      <t>テキセツ</t>
    </rPh>
    <rPh sb="204" eb="206">
      <t>コウシン</t>
    </rPh>
    <rPh sb="206" eb="208">
      <t>ジキ</t>
    </rPh>
    <rPh sb="209" eb="211">
      <t>セッテイ</t>
    </rPh>
    <rPh sb="212" eb="213">
      <t>オコナ</t>
    </rPh>
    <rPh sb="215" eb="217">
      <t>コウシン</t>
    </rPh>
    <rPh sb="228" eb="230">
      <t>ヒツヨウ</t>
    </rPh>
    <phoneticPr fontId="4"/>
  </si>
  <si>
    <r>
      <t xml:space="preserve">・これまでのところ経営は，比較的堅調に推移している。
・水需要が減少していく中で，引き続き安定的な経営を維持するため，施設の効率化や広域化，公民連携等の取組を進めていく。
・これまでも順次施設の老朽化には対応しているが，今後，特に管路については更新が本格化することから，経営への影響を考慮しつつ，早急に適切な更新時期の設定を行い，更新をペースアップしていく必要がある。
</t>
    </r>
    <r>
      <rPr>
        <sz val="11"/>
        <color theme="1"/>
        <rFont val="ＭＳ ゴシック"/>
        <family val="3"/>
        <charset val="128"/>
      </rPr>
      <t/>
    </r>
    <rPh sb="9" eb="11">
      <t>ケイエイ</t>
    </rPh>
    <rPh sb="13" eb="16">
      <t>ヒカクテキ</t>
    </rPh>
    <rPh sb="16" eb="18">
      <t>ケンチョウ</t>
    </rPh>
    <rPh sb="19" eb="21">
      <t>スイイ</t>
    </rPh>
    <rPh sb="94" eb="96">
      <t>ジュンジ</t>
    </rPh>
    <rPh sb="96" eb="98">
      <t>シセツ</t>
    </rPh>
    <rPh sb="99" eb="102">
      <t>ロウキュウカ</t>
    </rPh>
    <rPh sb="104" eb="106">
      <t>タイオウ</t>
    </rPh>
    <rPh sb="112" eb="11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</si>
</sst>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0.54</c:v>
                </c:pt>
                <c:pt idx="1">
                  <c:v>0.4</c:v>
                </c:pt>
                <c:pt idx="2">
                  <c:v>0.47</c:v>
                </c:pt>
                <c:pt idx="3">
                  <c:v>0.34</c:v>
                </c:pt>
                <c:pt idx="4">
                  <c:v>0.52</c:v>
                </c:pt>
              </c:numCache>
            </c:numRef>
          </c:val>
        </c:ser>
        <c:dLbls>
          <c:showLegendKey val="0"/>
          <c:showVal val="0"/>
          <c:showCatName val="0"/>
          <c:showSerName val="0"/>
          <c:showPercent val="0"/>
          <c:showBubbleSize val="0"/>
        </c:dLbls>
        <c:gapWidth val="150"/>
        <c:axId val="178562176"/>
        <c:axId val="1785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78562176"/>
        <c:axId val="178569984"/>
      </c:lineChart>
      <c:dateAx>
        <c:axId val="178562176"/>
        <c:scaling>
          <c:orientation val="minMax"/>
        </c:scaling>
        <c:delete val="1"/>
        <c:axPos val="b"/>
        <c:numFmt formatCode="ge" sourceLinked="1"/>
        <c:majorTickMark val="none"/>
        <c:minorTickMark val="none"/>
        <c:tickLblPos val="none"/>
        <c:crossAx val="178569984"/>
        <c:crosses val="autoZero"/>
        <c:auto val="1"/>
        <c:lblOffset val="100"/>
        <c:baseTimeUnit val="years"/>
      </c:dateAx>
      <c:valAx>
        <c:axId val="1785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59.96</c:v>
                </c:pt>
                <c:pt idx="1">
                  <c:v>53.16</c:v>
                </c:pt>
                <c:pt idx="2">
                  <c:v>53.25</c:v>
                </c:pt>
                <c:pt idx="3">
                  <c:v>53.08</c:v>
                </c:pt>
                <c:pt idx="4">
                  <c:v>51.03</c:v>
                </c:pt>
              </c:numCache>
            </c:numRef>
          </c:val>
        </c:ser>
        <c:dLbls>
          <c:showLegendKey val="0"/>
          <c:showVal val="0"/>
          <c:showCatName val="0"/>
          <c:showSerName val="0"/>
          <c:showPercent val="0"/>
          <c:showBubbleSize val="0"/>
        </c:dLbls>
        <c:gapWidth val="150"/>
        <c:axId val="182376704"/>
        <c:axId val="1824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2376704"/>
        <c:axId val="182419840"/>
      </c:lineChart>
      <c:dateAx>
        <c:axId val="182376704"/>
        <c:scaling>
          <c:orientation val="minMax"/>
        </c:scaling>
        <c:delete val="1"/>
        <c:axPos val="b"/>
        <c:numFmt formatCode="ge" sourceLinked="1"/>
        <c:majorTickMark val="none"/>
        <c:minorTickMark val="none"/>
        <c:tickLblPos val="none"/>
        <c:crossAx val="182419840"/>
        <c:crosses val="autoZero"/>
        <c:auto val="1"/>
        <c:lblOffset val="100"/>
        <c:baseTimeUnit val="years"/>
      </c:dateAx>
      <c:valAx>
        <c:axId val="1824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82450816"/>
        <c:axId val="1824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2450816"/>
        <c:axId val="182450048"/>
      </c:lineChart>
      <c:dateAx>
        <c:axId val="182450816"/>
        <c:scaling>
          <c:orientation val="minMax"/>
        </c:scaling>
        <c:delete val="1"/>
        <c:axPos val="b"/>
        <c:numFmt formatCode="ge" sourceLinked="1"/>
        <c:majorTickMark val="none"/>
        <c:minorTickMark val="none"/>
        <c:tickLblPos val="none"/>
        <c:crossAx val="182450048"/>
        <c:crosses val="autoZero"/>
        <c:auto val="1"/>
        <c:lblOffset val="100"/>
        <c:baseTimeUnit val="years"/>
      </c:dateAx>
      <c:valAx>
        <c:axId val="1824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128.41999999999999</c:v>
                </c:pt>
                <c:pt idx="1">
                  <c:v>125.73</c:v>
                </c:pt>
                <c:pt idx="2">
                  <c:v>126.99</c:v>
                </c:pt>
                <c:pt idx="3">
                  <c:v>126.1</c:v>
                </c:pt>
                <c:pt idx="4">
                  <c:v>118.84</c:v>
                </c:pt>
              </c:numCache>
            </c:numRef>
          </c:val>
        </c:ser>
        <c:dLbls>
          <c:showLegendKey val="0"/>
          <c:showVal val="0"/>
          <c:showCatName val="0"/>
          <c:showSerName val="0"/>
          <c:showPercent val="0"/>
          <c:showBubbleSize val="0"/>
        </c:dLbls>
        <c:gapWidth val="150"/>
        <c:axId val="179533312"/>
        <c:axId val="1795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79533312"/>
        <c:axId val="179535232"/>
      </c:lineChart>
      <c:dateAx>
        <c:axId val="179533312"/>
        <c:scaling>
          <c:orientation val="minMax"/>
        </c:scaling>
        <c:delete val="1"/>
        <c:axPos val="b"/>
        <c:numFmt formatCode="ge" sourceLinked="1"/>
        <c:majorTickMark val="none"/>
        <c:minorTickMark val="none"/>
        <c:tickLblPos val="none"/>
        <c:crossAx val="179535232"/>
        <c:crosses val="autoZero"/>
        <c:auto val="1"/>
        <c:lblOffset val="100"/>
        <c:baseTimeUnit val="years"/>
      </c:dateAx>
      <c:valAx>
        <c:axId val="179535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5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39.19</c:v>
                </c:pt>
                <c:pt idx="1">
                  <c:v>40.29</c:v>
                </c:pt>
                <c:pt idx="2">
                  <c:v>41.66</c:v>
                </c:pt>
                <c:pt idx="3">
                  <c:v>42</c:v>
                </c:pt>
                <c:pt idx="4">
                  <c:v>55.66</c:v>
                </c:pt>
              </c:numCache>
            </c:numRef>
          </c:val>
        </c:ser>
        <c:dLbls>
          <c:showLegendKey val="0"/>
          <c:showVal val="0"/>
          <c:showCatName val="0"/>
          <c:showSerName val="0"/>
          <c:showPercent val="0"/>
          <c:showBubbleSize val="0"/>
        </c:dLbls>
        <c:gapWidth val="150"/>
        <c:axId val="180749440"/>
        <c:axId val="1807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80749440"/>
        <c:axId val="180751360"/>
      </c:lineChart>
      <c:dateAx>
        <c:axId val="180749440"/>
        <c:scaling>
          <c:orientation val="minMax"/>
        </c:scaling>
        <c:delete val="1"/>
        <c:axPos val="b"/>
        <c:numFmt formatCode="ge" sourceLinked="1"/>
        <c:majorTickMark val="none"/>
        <c:minorTickMark val="none"/>
        <c:tickLblPos val="none"/>
        <c:crossAx val="180751360"/>
        <c:crosses val="autoZero"/>
        <c:auto val="1"/>
        <c:lblOffset val="100"/>
        <c:baseTimeUnit val="years"/>
      </c:dateAx>
      <c:valAx>
        <c:axId val="1807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4.84</c:v>
                </c:pt>
                <c:pt idx="1">
                  <c:v>16.3</c:v>
                </c:pt>
                <c:pt idx="2">
                  <c:v>19.46</c:v>
                </c:pt>
                <c:pt idx="3">
                  <c:v>24.2</c:v>
                </c:pt>
                <c:pt idx="4">
                  <c:v>26.16</c:v>
                </c:pt>
              </c:numCache>
            </c:numRef>
          </c:val>
        </c:ser>
        <c:dLbls>
          <c:showLegendKey val="0"/>
          <c:showVal val="0"/>
          <c:showCatName val="0"/>
          <c:showSerName val="0"/>
          <c:showPercent val="0"/>
          <c:showBubbleSize val="0"/>
        </c:dLbls>
        <c:gapWidth val="150"/>
        <c:axId val="180775168"/>
        <c:axId val="1807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80775168"/>
        <c:axId val="180779648"/>
      </c:lineChart>
      <c:dateAx>
        <c:axId val="180775168"/>
        <c:scaling>
          <c:orientation val="minMax"/>
        </c:scaling>
        <c:delete val="1"/>
        <c:axPos val="b"/>
        <c:numFmt formatCode="ge" sourceLinked="1"/>
        <c:majorTickMark val="none"/>
        <c:minorTickMark val="none"/>
        <c:tickLblPos val="none"/>
        <c:crossAx val="180779648"/>
        <c:crosses val="autoZero"/>
        <c:auto val="1"/>
        <c:lblOffset val="100"/>
        <c:baseTimeUnit val="years"/>
      </c:dateAx>
      <c:valAx>
        <c:axId val="1807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824320"/>
        <c:axId val="1808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80824320"/>
        <c:axId val="180834688"/>
      </c:lineChart>
      <c:dateAx>
        <c:axId val="180824320"/>
        <c:scaling>
          <c:orientation val="minMax"/>
        </c:scaling>
        <c:delete val="1"/>
        <c:axPos val="b"/>
        <c:numFmt formatCode="ge" sourceLinked="1"/>
        <c:majorTickMark val="none"/>
        <c:minorTickMark val="none"/>
        <c:tickLblPos val="none"/>
        <c:crossAx val="180834688"/>
        <c:crosses val="autoZero"/>
        <c:auto val="1"/>
        <c:lblOffset val="100"/>
        <c:baseTimeUnit val="years"/>
      </c:dateAx>
      <c:valAx>
        <c:axId val="180834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8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1124.9000000000001</c:v>
                </c:pt>
                <c:pt idx="1">
                  <c:v>1258.82</c:v>
                </c:pt>
                <c:pt idx="2">
                  <c:v>1081.1300000000001</c:v>
                </c:pt>
                <c:pt idx="3">
                  <c:v>833.38</c:v>
                </c:pt>
                <c:pt idx="4">
                  <c:v>390.14</c:v>
                </c:pt>
              </c:numCache>
            </c:numRef>
          </c:val>
        </c:ser>
        <c:dLbls>
          <c:showLegendKey val="0"/>
          <c:showVal val="0"/>
          <c:showCatName val="0"/>
          <c:showSerName val="0"/>
          <c:showPercent val="0"/>
          <c:showBubbleSize val="0"/>
        </c:dLbls>
        <c:gapWidth val="150"/>
        <c:axId val="181929856"/>
        <c:axId val="1819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81929856"/>
        <c:axId val="181936128"/>
      </c:lineChart>
      <c:dateAx>
        <c:axId val="181929856"/>
        <c:scaling>
          <c:orientation val="minMax"/>
        </c:scaling>
        <c:delete val="1"/>
        <c:axPos val="b"/>
        <c:numFmt formatCode="ge" sourceLinked="1"/>
        <c:majorTickMark val="none"/>
        <c:minorTickMark val="none"/>
        <c:tickLblPos val="none"/>
        <c:crossAx val="181936128"/>
        <c:crosses val="autoZero"/>
        <c:auto val="1"/>
        <c:lblOffset val="100"/>
        <c:baseTimeUnit val="years"/>
      </c:dateAx>
      <c:valAx>
        <c:axId val="181936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9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370.02</c:v>
                </c:pt>
                <c:pt idx="1">
                  <c:v>354.73</c:v>
                </c:pt>
                <c:pt idx="2">
                  <c:v>324.45999999999998</c:v>
                </c:pt>
                <c:pt idx="3">
                  <c:v>310.64999999999998</c:v>
                </c:pt>
                <c:pt idx="4">
                  <c:v>307.17</c:v>
                </c:pt>
              </c:numCache>
            </c:numRef>
          </c:val>
        </c:ser>
        <c:dLbls>
          <c:showLegendKey val="0"/>
          <c:showVal val="0"/>
          <c:showCatName val="0"/>
          <c:showSerName val="0"/>
          <c:showPercent val="0"/>
          <c:showBubbleSize val="0"/>
        </c:dLbls>
        <c:gapWidth val="150"/>
        <c:axId val="181956608"/>
        <c:axId val="1819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1956608"/>
        <c:axId val="181958528"/>
      </c:lineChart>
      <c:dateAx>
        <c:axId val="181956608"/>
        <c:scaling>
          <c:orientation val="minMax"/>
        </c:scaling>
        <c:delete val="1"/>
        <c:axPos val="b"/>
        <c:numFmt formatCode="ge" sourceLinked="1"/>
        <c:majorTickMark val="none"/>
        <c:minorTickMark val="none"/>
        <c:tickLblPos val="none"/>
        <c:crossAx val="181958528"/>
        <c:crosses val="autoZero"/>
        <c:auto val="1"/>
        <c:lblOffset val="100"/>
        <c:baseTimeUnit val="years"/>
      </c:dateAx>
      <c:valAx>
        <c:axId val="181958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9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122.42</c:v>
                </c:pt>
                <c:pt idx="1">
                  <c:v>120.96</c:v>
                </c:pt>
                <c:pt idx="2">
                  <c:v>122.1</c:v>
                </c:pt>
                <c:pt idx="3">
                  <c:v>122.36</c:v>
                </c:pt>
                <c:pt idx="4">
                  <c:v>117.4</c:v>
                </c:pt>
              </c:numCache>
            </c:numRef>
          </c:val>
        </c:ser>
        <c:dLbls>
          <c:showLegendKey val="0"/>
          <c:showVal val="0"/>
          <c:showCatName val="0"/>
          <c:showSerName val="0"/>
          <c:showPercent val="0"/>
          <c:showBubbleSize val="0"/>
        </c:dLbls>
        <c:gapWidth val="150"/>
        <c:axId val="182332800"/>
        <c:axId val="1823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2332800"/>
        <c:axId val="182339072"/>
      </c:lineChart>
      <c:dateAx>
        <c:axId val="182332800"/>
        <c:scaling>
          <c:orientation val="minMax"/>
        </c:scaling>
        <c:delete val="1"/>
        <c:axPos val="b"/>
        <c:numFmt formatCode="ge" sourceLinked="1"/>
        <c:majorTickMark val="none"/>
        <c:minorTickMark val="none"/>
        <c:tickLblPos val="none"/>
        <c:crossAx val="182339072"/>
        <c:crosses val="autoZero"/>
        <c:auto val="1"/>
        <c:lblOffset val="100"/>
        <c:baseTimeUnit val="years"/>
      </c:dateAx>
      <c:valAx>
        <c:axId val="1823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92.91</c:v>
                </c:pt>
                <c:pt idx="1">
                  <c:v>95.31</c:v>
                </c:pt>
                <c:pt idx="2">
                  <c:v>94.46</c:v>
                </c:pt>
                <c:pt idx="3">
                  <c:v>94.43</c:v>
                </c:pt>
                <c:pt idx="4">
                  <c:v>98.49</c:v>
                </c:pt>
              </c:numCache>
            </c:numRef>
          </c:val>
        </c:ser>
        <c:dLbls>
          <c:showLegendKey val="0"/>
          <c:showVal val="0"/>
          <c:showCatName val="0"/>
          <c:showSerName val="0"/>
          <c:showPercent val="0"/>
          <c:showBubbleSize val="0"/>
        </c:dLbls>
        <c:gapWidth val="150"/>
        <c:axId val="182360704"/>
        <c:axId val="1823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2360704"/>
        <c:axId val="182366976"/>
      </c:lineChart>
      <c:dateAx>
        <c:axId val="182360704"/>
        <c:scaling>
          <c:orientation val="minMax"/>
        </c:scaling>
        <c:delete val="1"/>
        <c:axPos val="b"/>
        <c:numFmt formatCode="ge" sourceLinked="1"/>
        <c:majorTickMark val="none"/>
        <c:minorTickMark val="none"/>
        <c:tickLblPos val="none"/>
        <c:crossAx val="182366976"/>
        <c:crosses val="autoZero"/>
        <c:auto val="1"/>
        <c:lblOffset val="100"/>
        <c:baseTimeUnit val="years"/>
      </c:dateAx>
      <c:valAx>
        <c:axId val="1823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election activeCell="AN12" activeCellId="1" sqref="A1 AN12"/>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広島県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f>データ!Q6</f>
        <v>2869159</v>
      </c>
      <c r="AJ8" s="56"/>
      <c r="AK8" s="56"/>
      <c r="AL8" s="56"/>
      <c r="AM8" s="56"/>
      <c r="AN8" s="56"/>
      <c r="AO8" s="56"/>
      <c r="AP8" s="57"/>
      <c r="AQ8" s="47">
        <f>データ!R6</f>
        <v>8479.3799999999992</v>
      </c>
      <c r="AR8" s="47"/>
      <c r="AS8" s="47"/>
      <c r="AT8" s="47"/>
      <c r="AU8" s="47"/>
      <c r="AV8" s="47"/>
      <c r="AW8" s="47"/>
      <c r="AX8" s="47"/>
      <c r="AY8" s="47">
        <f>データ!S6</f>
        <v>338.37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75.41</v>
      </c>
      <c r="K10" s="47"/>
      <c r="L10" s="47"/>
      <c r="M10" s="47"/>
      <c r="N10" s="47"/>
      <c r="O10" s="47"/>
      <c r="P10" s="47"/>
      <c r="Q10" s="47"/>
      <c r="R10" s="47">
        <f>データ!O6</f>
        <v>95.14</v>
      </c>
      <c r="S10" s="47"/>
      <c r="T10" s="47"/>
      <c r="U10" s="47"/>
      <c r="V10" s="47"/>
      <c r="W10" s="47"/>
      <c r="X10" s="47"/>
      <c r="Y10" s="47"/>
      <c r="Z10" s="78">
        <f>データ!P6</f>
        <v>0</v>
      </c>
      <c r="AA10" s="78"/>
      <c r="AB10" s="78"/>
      <c r="AC10" s="78"/>
      <c r="AD10" s="78"/>
      <c r="AE10" s="78"/>
      <c r="AF10" s="78"/>
      <c r="AG10" s="78"/>
      <c r="AH10" s="2"/>
      <c r="AI10" s="78">
        <f>データ!T6</f>
        <v>2525483</v>
      </c>
      <c r="AJ10" s="78"/>
      <c r="AK10" s="78"/>
      <c r="AL10" s="78"/>
      <c r="AM10" s="78"/>
      <c r="AN10" s="78"/>
      <c r="AO10" s="78"/>
      <c r="AP10" s="78"/>
      <c r="AQ10" s="47">
        <f>データ!U6</f>
        <v>1300.81</v>
      </c>
      <c r="AR10" s="47"/>
      <c r="AS10" s="47"/>
      <c r="AT10" s="47"/>
      <c r="AU10" s="47"/>
      <c r="AV10" s="47"/>
      <c r="AW10" s="47"/>
      <c r="AX10" s="47"/>
      <c r="AY10" s="47">
        <f>データ!V6</f>
        <v>1941.47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340006</v>
      </c>
      <c r="D6" s="31">
        <f t="shared" si="3"/>
        <v>46</v>
      </c>
      <c r="E6" s="31">
        <f t="shared" si="3"/>
        <v>1</v>
      </c>
      <c r="F6" s="31">
        <f t="shared" si="3"/>
        <v>0</v>
      </c>
      <c r="G6" s="31">
        <f t="shared" si="3"/>
        <v>2</v>
      </c>
      <c r="H6" s="31" t="str">
        <f t="shared" si="3"/>
        <v>広島県</v>
      </c>
      <c r="I6" s="31" t="str">
        <f t="shared" si="3"/>
        <v>法適用</v>
      </c>
      <c r="J6" s="31" t="str">
        <f t="shared" si="3"/>
        <v>水道事業</v>
      </c>
      <c r="K6" s="31" t="str">
        <f t="shared" si="3"/>
        <v>用水供給事業</v>
      </c>
      <c r="L6" s="31" t="str">
        <f t="shared" si="3"/>
        <v>B</v>
      </c>
      <c r="M6" s="32" t="str">
        <f t="shared" si="3"/>
        <v>-</v>
      </c>
      <c r="N6" s="32">
        <f t="shared" si="3"/>
        <v>75.41</v>
      </c>
      <c r="O6" s="32">
        <f t="shared" si="3"/>
        <v>95.14</v>
      </c>
      <c r="P6" s="32">
        <f t="shared" si="3"/>
        <v>0</v>
      </c>
      <c r="Q6" s="32">
        <f t="shared" si="3"/>
        <v>2869159</v>
      </c>
      <c r="R6" s="32">
        <f t="shared" si="3"/>
        <v>8479.3799999999992</v>
      </c>
      <c r="S6" s="32">
        <f t="shared" si="3"/>
        <v>338.37</v>
      </c>
      <c r="T6" s="32">
        <f t="shared" si="3"/>
        <v>2525483</v>
      </c>
      <c r="U6" s="32">
        <f t="shared" si="3"/>
        <v>1300.81</v>
      </c>
      <c r="V6" s="32">
        <f t="shared" si="3"/>
        <v>1941.47</v>
      </c>
      <c r="W6" s="33">
        <f>IF(W7="",NA(),W7)</f>
        <v>128.41999999999999</v>
      </c>
      <c r="X6" s="33">
        <f t="shared" ref="X6:AF6" si="4">IF(X7="",NA(),X7)</f>
        <v>125.73</v>
      </c>
      <c r="Y6" s="33">
        <f t="shared" si="4"/>
        <v>126.99</v>
      </c>
      <c r="Z6" s="33">
        <f t="shared" si="4"/>
        <v>126.1</v>
      </c>
      <c r="AA6" s="33">
        <f t="shared" si="4"/>
        <v>118.84</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1124.9000000000001</v>
      </c>
      <c r="AT6" s="33">
        <f t="shared" ref="AT6:BB6" si="6">IF(AT7="",NA(),AT7)</f>
        <v>1258.82</v>
      </c>
      <c r="AU6" s="33">
        <f t="shared" si="6"/>
        <v>1081.1300000000001</v>
      </c>
      <c r="AV6" s="33">
        <f t="shared" si="6"/>
        <v>833.38</v>
      </c>
      <c r="AW6" s="33">
        <f t="shared" si="6"/>
        <v>390.14</v>
      </c>
      <c r="AX6" s="33">
        <f t="shared" si="6"/>
        <v>669.4</v>
      </c>
      <c r="AY6" s="33">
        <f t="shared" si="6"/>
        <v>720.62</v>
      </c>
      <c r="AZ6" s="33">
        <f t="shared" si="6"/>
        <v>654.97</v>
      </c>
      <c r="BA6" s="33">
        <f t="shared" si="6"/>
        <v>634.53</v>
      </c>
      <c r="BB6" s="33">
        <f t="shared" si="6"/>
        <v>200.22</v>
      </c>
      <c r="BC6" s="32" t="str">
        <f>IF(BC7="","",IF(BC7="-","【-】","【"&amp;SUBSTITUTE(TEXT(BC7,"#,##0.00"),"-","△")&amp;"】"))</f>
        <v>【200.22】</v>
      </c>
      <c r="BD6" s="33">
        <f>IF(BD7="",NA(),BD7)</f>
        <v>370.02</v>
      </c>
      <c r="BE6" s="33">
        <f t="shared" ref="BE6:BM6" si="7">IF(BE7="",NA(),BE7)</f>
        <v>354.73</v>
      </c>
      <c r="BF6" s="33">
        <f t="shared" si="7"/>
        <v>324.45999999999998</v>
      </c>
      <c r="BG6" s="33">
        <f t="shared" si="7"/>
        <v>310.64999999999998</v>
      </c>
      <c r="BH6" s="33">
        <f t="shared" si="7"/>
        <v>307.17</v>
      </c>
      <c r="BI6" s="33">
        <f t="shared" si="7"/>
        <v>446.65</v>
      </c>
      <c r="BJ6" s="33">
        <f t="shared" si="7"/>
        <v>415.99</v>
      </c>
      <c r="BK6" s="33">
        <f t="shared" si="7"/>
        <v>383.75</v>
      </c>
      <c r="BL6" s="33">
        <f t="shared" si="7"/>
        <v>368.94</v>
      </c>
      <c r="BM6" s="33">
        <f t="shared" si="7"/>
        <v>351.06</v>
      </c>
      <c r="BN6" s="32" t="str">
        <f>IF(BN7="","",IF(BN7="-","【-】","【"&amp;SUBSTITUTE(TEXT(BN7,"#,##0.00"),"-","△")&amp;"】"))</f>
        <v>【351.06】</v>
      </c>
      <c r="BO6" s="33">
        <f>IF(BO7="",NA(),BO7)</f>
        <v>122.42</v>
      </c>
      <c r="BP6" s="33">
        <f t="shared" ref="BP6:BX6" si="8">IF(BP7="",NA(),BP7)</f>
        <v>120.96</v>
      </c>
      <c r="BQ6" s="33">
        <f t="shared" si="8"/>
        <v>122.1</v>
      </c>
      <c r="BR6" s="33">
        <f t="shared" si="8"/>
        <v>122.36</v>
      </c>
      <c r="BS6" s="33">
        <f t="shared" si="8"/>
        <v>117.4</v>
      </c>
      <c r="BT6" s="33">
        <f t="shared" si="8"/>
        <v>108.75</v>
      </c>
      <c r="BU6" s="33">
        <f t="shared" si="8"/>
        <v>108.61</v>
      </c>
      <c r="BV6" s="33">
        <f t="shared" si="8"/>
        <v>110.39</v>
      </c>
      <c r="BW6" s="33">
        <f t="shared" si="8"/>
        <v>111.12</v>
      </c>
      <c r="BX6" s="33">
        <f t="shared" si="8"/>
        <v>112.92</v>
      </c>
      <c r="BY6" s="32" t="str">
        <f>IF(BY7="","",IF(BY7="-","【-】","【"&amp;SUBSTITUTE(TEXT(BY7,"#,##0.00"),"-","△")&amp;"】"))</f>
        <v>【112.92】</v>
      </c>
      <c r="BZ6" s="33">
        <f>IF(BZ7="",NA(),BZ7)</f>
        <v>92.91</v>
      </c>
      <c r="CA6" s="33">
        <f t="shared" ref="CA6:CI6" si="9">IF(CA7="",NA(),CA7)</f>
        <v>95.31</v>
      </c>
      <c r="CB6" s="33">
        <f t="shared" si="9"/>
        <v>94.46</v>
      </c>
      <c r="CC6" s="33">
        <f t="shared" si="9"/>
        <v>94.43</v>
      </c>
      <c r="CD6" s="33">
        <f t="shared" si="9"/>
        <v>98.49</v>
      </c>
      <c r="CE6" s="33">
        <f t="shared" si="9"/>
        <v>80.38</v>
      </c>
      <c r="CF6" s="33">
        <f t="shared" si="9"/>
        <v>78.760000000000005</v>
      </c>
      <c r="CG6" s="33">
        <f t="shared" si="9"/>
        <v>76.81</v>
      </c>
      <c r="CH6" s="33">
        <f t="shared" si="9"/>
        <v>75.75</v>
      </c>
      <c r="CI6" s="33">
        <f t="shared" si="9"/>
        <v>75.3</v>
      </c>
      <c r="CJ6" s="32" t="str">
        <f>IF(CJ7="","",IF(CJ7="-","【-】","【"&amp;SUBSTITUTE(TEXT(CJ7,"#,##0.00"),"-","△")&amp;"】"))</f>
        <v>【75.30】</v>
      </c>
      <c r="CK6" s="33">
        <f>IF(CK7="",NA(),CK7)</f>
        <v>59.96</v>
      </c>
      <c r="CL6" s="33">
        <f t="shared" ref="CL6:CT6" si="10">IF(CL7="",NA(),CL7)</f>
        <v>53.16</v>
      </c>
      <c r="CM6" s="33">
        <f t="shared" si="10"/>
        <v>53.25</v>
      </c>
      <c r="CN6" s="33">
        <f t="shared" si="10"/>
        <v>53.08</v>
      </c>
      <c r="CO6" s="33">
        <f t="shared" si="10"/>
        <v>51.03</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100</v>
      </c>
      <c r="CW6" s="33">
        <f t="shared" ref="CW6:DE6" si="11">IF(CW7="",NA(),CW7)</f>
        <v>100</v>
      </c>
      <c r="CX6" s="33">
        <f t="shared" si="11"/>
        <v>100</v>
      </c>
      <c r="CY6" s="33">
        <f t="shared" si="11"/>
        <v>100</v>
      </c>
      <c r="CZ6" s="33">
        <f t="shared" si="11"/>
        <v>100</v>
      </c>
      <c r="DA6" s="33">
        <f t="shared" si="11"/>
        <v>99.88</v>
      </c>
      <c r="DB6" s="33">
        <f t="shared" si="11"/>
        <v>99.96</v>
      </c>
      <c r="DC6" s="33">
        <f t="shared" si="11"/>
        <v>99.93</v>
      </c>
      <c r="DD6" s="33">
        <f t="shared" si="11"/>
        <v>100.12</v>
      </c>
      <c r="DE6" s="33">
        <f t="shared" si="11"/>
        <v>100.12</v>
      </c>
      <c r="DF6" s="32" t="str">
        <f>IF(DF7="","",IF(DF7="-","【-】","【"&amp;SUBSTITUTE(TEXT(DF7,"#,##0.00"),"-","△")&amp;"】"))</f>
        <v>【100.12】</v>
      </c>
      <c r="DG6" s="33">
        <f>IF(DG7="",NA(),DG7)</f>
        <v>39.19</v>
      </c>
      <c r="DH6" s="33">
        <f t="shared" ref="DH6:DP6" si="12">IF(DH7="",NA(),DH7)</f>
        <v>40.29</v>
      </c>
      <c r="DI6" s="33">
        <f t="shared" si="12"/>
        <v>41.66</v>
      </c>
      <c r="DJ6" s="33">
        <f t="shared" si="12"/>
        <v>42</v>
      </c>
      <c r="DK6" s="33">
        <f t="shared" si="12"/>
        <v>55.66</v>
      </c>
      <c r="DL6" s="33">
        <f t="shared" si="12"/>
        <v>36.57</v>
      </c>
      <c r="DM6" s="33">
        <f t="shared" si="12"/>
        <v>37.549999999999997</v>
      </c>
      <c r="DN6" s="33">
        <f t="shared" si="12"/>
        <v>38.86</v>
      </c>
      <c r="DO6" s="33">
        <f t="shared" si="12"/>
        <v>39.81</v>
      </c>
      <c r="DP6" s="33">
        <f t="shared" si="12"/>
        <v>51.44</v>
      </c>
      <c r="DQ6" s="32" t="str">
        <f>IF(DQ7="","",IF(DQ7="-","【-】","【"&amp;SUBSTITUTE(TEXT(DQ7,"#,##0.00"),"-","△")&amp;"】"))</f>
        <v>【51.44】</v>
      </c>
      <c r="DR6" s="33">
        <f>IF(DR7="",NA(),DR7)</f>
        <v>4.84</v>
      </c>
      <c r="DS6" s="33">
        <f t="shared" ref="DS6:EA6" si="13">IF(DS7="",NA(),DS7)</f>
        <v>16.3</v>
      </c>
      <c r="DT6" s="33">
        <f t="shared" si="13"/>
        <v>19.46</v>
      </c>
      <c r="DU6" s="33">
        <f t="shared" si="13"/>
        <v>24.2</v>
      </c>
      <c r="DV6" s="33">
        <f t="shared" si="13"/>
        <v>26.16</v>
      </c>
      <c r="DW6" s="33">
        <f t="shared" si="13"/>
        <v>5.27</v>
      </c>
      <c r="DX6" s="33">
        <f t="shared" si="13"/>
        <v>9.98</v>
      </c>
      <c r="DY6" s="33">
        <f t="shared" si="13"/>
        <v>12.13</v>
      </c>
      <c r="DZ6" s="33">
        <f t="shared" si="13"/>
        <v>13.72</v>
      </c>
      <c r="EA6" s="33">
        <f t="shared" si="13"/>
        <v>16.77</v>
      </c>
      <c r="EB6" s="32" t="str">
        <f>IF(EB7="","",IF(EB7="-","【-】","【"&amp;SUBSTITUTE(TEXT(EB7,"#,##0.00"),"-","△")&amp;"】"))</f>
        <v>【16.77】</v>
      </c>
      <c r="EC6" s="33">
        <f>IF(EC7="",NA(),EC7)</f>
        <v>0.54</v>
      </c>
      <c r="ED6" s="33">
        <f t="shared" ref="ED6:EL6" si="14">IF(ED7="",NA(),ED7)</f>
        <v>0.4</v>
      </c>
      <c r="EE6" s="33">
        <f t="shared" si="14"/>
        <v>0.47</v>
      </c>
      <c r="EF6" s="33">
        <f t="shared" si="14"/>
        <v>0.34</v>
      </c>
      <c r="EG6" s="33">
        <f t="shared" si="14"/>
        <v>0.52</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340006</v>
      </c>
      <c r="D7" s="35">
        <v>46</v>
      </c>
      <c r="E7" s="35">
        <v>1</v>
      </c>
      <c r="F7" s="35">
        <v>0</v>
      </c>
      <c r="G7" s="35">
        <v>2</v>
      </c>
      <c r="H7" s="35" t="s">
        <v>93</v>
      </c>
      <c r="I7" s="35" t="s">
        <v>94</v>
      </c>
      <c r="J7" s="35" t="s">
        <v>95</v>
      </c>
      <c r="K7" s="35" t="s">
        <v>96</v>
      </c>
      <c r="L7" s="35" t="s">
        <v>97</v>
      </c>
      <c r="M7" s="36" t="s">
        <v>98</v>
      </c>
      <c r="N7" s="36">
        <v>75.41</v>
      </c>
      <c r="O7" s="36">
        <v>95.14</v>
      </c>
      <c r="P7" s="36">
        <v>0</v>
      </c>
      <c r="Q7" s="36">
        <v>2869159</v>
      </c>
      <c r="R7" s="36">
        <v>8479.3799999999992</v>
      </c>
      <c r="S7" s="36">
        <v>338.37</v>
      </c>
      <c r="T7" s="36">
        <v>2525483</v>
      </c>
      <c r="U7" s="36">
        <v>1300.81</v>
      </c>
      <c r="V7" s="36">
        <v>1941.47</v>
      </c>
      <c r="W7" s="36">
        <v>128.41999999999999</v>
      </c>
      <c r="X7" s="36">
        <v>125.73</v>
      </c>
      <c r="Y7" s="36">
        <v>126.99</v>
      </c>
      <c r="Z7" s="36">
        <v>126.1</v>
      </c>
      <c r="AA7" s="36">
        <v>118.84</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1124.9000000000001</v>
      </c>
      <c r="AT7" s="36">
        <v>1258.82</v>
      </c>
      <c r="AU7" s="36">
        <v>1081.1300000000001</v>
      </c>
      <c r="AV7" s="36">
        <v>833.38</v>
      </c>
      <c r="AW7" s="36">
        <v>390.14</v>
      </c>
      <c r="AX7" s="36">
        <v>669.4</v>
      </c>
      <c r="AY7" s="36">
        <v>720.62</v>
      </c>
      <c r="AZ7" s="36">
        <v>654.97</v>
      </c>
      <c r="BA7" s="36">
        <v>634.53</v>
      </c>
      <c r="BB7" s="36">
        <v>200.22</v>
      </c>
      <c r="BC7" s="36">
        <v>200.22</v>
      </c>
      <c r="BD7" s="36">
        <v>370.02</v>
      </c>
      <c r="BE7" s="36">
        <v>354.73</v>
      </c>
      <c r="BF7" s="36">
        <v>324.45999999999998</v>
      </c>
      <c r="BG7" s="36">
        <v>310.64999999999998</v>
      </c>
      <c r="BH7" s="36">
        <v>307.17</v>
      </c>
      <c r="BI7" s="36">
        <v>446.65</v>
      </c>
      <c r="BJ7" s="36">
        <v>415.99</v>
      </c>
      <c r="BK7" s="36">
        <v>383.75</v>
      </c>
      <c r="BL7" s="36">
        <v>368.94</v>
      </c>
      <c r="BM7" s="36">
        <v>351.06</v>
      </c>
      <c r="BN7" s="36">
        <v>351.06</v>
      </c>
      <c r="BO7" s="36">
        <v>122.42</v>
      </c>
      <c r="BP7" s="36">
        <v>120.96</v>
      </c>
      <c r="BQ7" s="36">
        <v>122.1</v>
      </c>
      <c r="BR7" s="36">
        <v>122.36</v>
      </c>
      <c r="BS7" s="36">
        <v>117.4</v>
      </c>
      <c r="BT7" s="36">
        <v>108.75</v>
      </c>
      <c r="BU7" s="36">
        <v>108.61</v>
      </c>
      <c r="BV7" s="36">
        <v>110.39</v>
      </c>
      <c r="BW7" s="36">
        <v>111.12</v>
      </c>
      <c r="BX7" s="36">
        <v>112.92</v>
      </c>
      <c r="BY7" s="36">
        <v>112.92</v>
      </c>
      <c r="BZ7" s="36">
        <v>92.91</v>
      </c>
      <c r="CA7" s="36">
        <v>95.31</v>
      </c>
      <c r="CB7" s="36">
        <v>94.46</v>
      </c>
      <c r="CC7" s="36">
        <v>94.43</v>
      </c>
      <c r="CD7" s="36">
        <v>98.49</v>
      </c>
      <c r="CE7" s="36">
        <v>80.38</v>
      </c>
      <c r="CF7" s="36">
        <v>78.760000000000005</v>
      </c>
      <c r="CG7" s="36">
        <v>76.81</v>
      </c>
      <c r="CH7" s="36">
        <v>75.75</v>
      </c>
      <c r="CI7" s="36">
        <v>75.3</v>
      </c>
      <c r="CJ7" s="36">
        <v>75.3</v>
      </c>
      <c r="CK7" s="36">
        <v>59.96</v>
      </c>
      <c r="CL7" s="36">
        <v>53.16</v>
      </c>
      <c r="CM7" s="36">
        <v>53.25</v>
      </c>
      <c r="CN7" s="36">
        <v>53.08</v>
      </c>
      <c r="CO7" s="36">
        <v>51.03</v>
      </c>
      <c r="CP7" s="36">
        <v>64.150000000000006</v>
      </c>
      <c r="CQ7" s="36">
        <v>63.73</v>
      </c>
      <c r="CR7" s="36">
        <v>64.55</v>
      </c>
      <c r="CS7" s="36">
        <v>64.12</v>
      </c>
      <c r="CT7" s="36">
        <v>62.69</v>
      </c>
      <c r="CU7" s="36">
        <v>62.69</v>
      </c>
      <c r="CV7" s="36">
        <v>100</v>
      </c>
      <c r="CW7" s="36">
        <v>100</v>
      </c>
      <c r="CX7" s="36">
        <v>100</v>
      </c>
      <c r="CY7" s="36">
        <v>100</v>
      </c>
      <c r="CZ7" s="36">
        <v>100</v>
      </c>
      <c r="DA7" s="36">
        <v>99.88</v>
      </c>
      <c r="DB7" s="36">
        <v>99.96</v>
      </c>
      <c r="DC7" s="36">
        <v>99.93</v>
      </c>
      <c r="DD7" s="36">
        <v>100.12</v>
      </c>
      <c r="DE7" s="36">
        <v>100.12</v>
      </c>
      <c r="DF7" s="36">
        <v>100.12</v>
      </c>
      <c r="DG7" s="36">
        <v>39.19</v>
      </c>
      <c r="DH7" s="36">
        <v>40.29</v>
      </c>
      <c r="DI7" s="36">
        <v>41.66</v>
      </c>
      <c r="DJ7" s="36">
        <v>42</v>
      </c>
      <c r="DK7" s="36">
        <v>55.66</v>
      </c>
      <c r="DL7" s="36">
        <v>36.57</v>
      </c>
      <c r="DM7" s="36">
        <v>37.549999999999997</v>
      </c>
      <c r="DN7" s="36">
        <v>38.86</v>
      </c>
      <c r="DO7" s="36">
        <v>39.81</v>
      </c>
      <c r="DP7" s="36">
        <v>51.44</v>
      </c>
      <c r="DQ7" s="36">
        <v>51.44</v>
      </c>
      <c r="DR7" s="36">
        <v>4.84</v>
      </c>
      <c r="DS7" s="36">
        <v>16.3</v>
      </c>
      <c r="DT7" s="36">
        <v>19.46</v>
      </c>
      <c r="DU7" s="36">
        <v>24.2</v>
      </c>
      <c r="DV7" s="36">
        <v>26.16</v>
      </c>
      <c r="DW7" s="36">
        <v>5.27</v>
      </c>
      <c r="DX7" s="36">
        <v>9.98</v>
      </c>
      <c r="DY7" s="36">
        <v>12.13</v>
      </c>
      <c r="DZ7" s="36">
        <v>13.72</v>
      </c>
      <c r="EA7" s="36">
        <v>16.77</v>
      </c>
      <c r="EB7" s="36">
        <v>16.77</v>
      </c>
      <c r="EC7" s="36">
        <v>0.54</v>
      </c>
      <c r="ED7" s="36">
        <v>0.4</v>
      </c>
      <c r="EE7" s="36">
        <v>0.47</v>
      </c>
      <c r="EF7" s="36">
        <v>0.34</v>
      </c>
      <c r="EG7" s="36">
        <v>0.52</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2016-02-16T09:22:12Z</cp:lastPrinted>
  <dcterms:created xsi:type="dcterms:W3CDTF">2016-01-18T04:52:55Z</dcterms:created>
  <dcterms:modified xsi:type="dcterms:W3CDTF">2016-02-24T07:37:38Z</dcterms:modified>
</cp:coreProperties>
</file>