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<sst xmlns="http://schemas.openxmlformats.org/spreadsheetml/2006/main" count="217" uniqueCount="107">
  <si>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</si>
  <si>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</si>
  <si>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</si>
  <si>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</si>
  <si>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</si>
  <si>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</si>
  <si>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</si>
  <si>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</si>
  <si>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</si>
  <si>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</si>
  <si>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</si>
  <si>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</si>
  <si>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</si>
  <si>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</si>
  <si>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</si>
  <si>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</si>
  <si>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</si>
  <si>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</si>
  <si>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</si>
  <si>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</si>
  <si>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</si>
  <si>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</si>
  <si>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</si>
  <si>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</si>
  <si>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</si>
  <si>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</si>
  <si>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</si>
  <si>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</si>
  <si>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</si>
  <si>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</si>
  <si>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</si>
  <si>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</si>
  <si>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</si>
  <si>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</si>
  <si>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</si>
  <si>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</si>
  <si>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</si>
  <si>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</si>
  <si>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</si>
  <si>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</si>
  <si>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</si>
  <si>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</si>
  <si>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</si>
  <si>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</si>
  <si>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</si>
  <si>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</si>
  <si>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</si>
  <si>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</si>
  <si>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</si>
  <si>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</si>
  <si>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</si>
  <si>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</si>
  <si>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</si>
  <si>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</si>
  <si>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</si>
  <si>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</si>
  <si>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</si>
  <si>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</si>
  <si>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</si>
  <si>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</si>
  <si>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</si>
  <si>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</si>
  <si>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</si>
  <si>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</si>
  <si>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</si>
  <si>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</si>
  <si>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</si>
  <si>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</si>
  <si>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</si>
  <si>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</si>
  <si>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</si>
  <si>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</si>
  <si>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</si>
  <si>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</si>
  <si>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</si>
  <si>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</si>
  <si>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</si>
  <si>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</si>
  <si>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</si>
  <si>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</si>
  <si>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</si>
  <si>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</si>
  <si>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</si>
  <si>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</si>
  <si>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</si>
  <si>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</si>
  <si>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</si>
  <si>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</si>
  <si>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</si>
  <si>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</si>
  <si>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</si>
  <si>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</si>
  <si>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</si>
  <si>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</si>
  <si>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</si>
  <si>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</si>
  <si>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</si>
  <si>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</si>
  <si>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</si>
  <si>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</si>
  <si>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</si>
  <si>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</si>
  <si>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</si>
  <si>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</si>
  <si>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状況としては、近年、黒字で推移しており経常収支比率が100％以上となっている。また、短期的な債務に対する支払能力を表す流動比率及び給水に係る費用がどの程度給水収益で賄えているかを表す料金回収率も100％以上となっており健全な経営を行っている。
　一方、給水原価及び企業債残高対給水収益比率が全国平均値に比べ高くなっている。
　これは、多くの零細な水源から取水していること、水源地と消費地が離れていることから、多くの施設、長距離の導・送水管が必要となり人件費、動力費等の費用負担が大きくなっていること、投資規模も多く企業債残高が高くなっていることが要因である。
　効率性の面では、施設利用率も全国平均よりも高く、有収率も高いことから効率的な経営を行っている。</t>
    <phoneticPr fontId="4"/>
  </si>
  <si>
    <t>　現時点での経営状況は健全であるが、第９次経営計画のもと更なる効率的な運営をしていく必要がある。
　施設整備については、アセットマネジメントの手法を取り入れた施設整備計画を策定し、計画的に老朽化施設の更新を進める必要がある。</t>
    <phoneticPr fontId="4"/>
  </si>
  <si>
    <t>　管路及びその他施設の対応年数については、過去の実績、他事業体の状況を踏まえて法定対応年数より長い独自の更新基準年数を設定している。これにより、有形固定資産減価償却率は全国平均より若干低いが、約５割と高い値となっている。
　また、老朽化した管路を計画的に更新しており、管路更新率は、全国平均を上回っている。</t>
    <rPh sb="52" eb="54">
      <t>コウシン</t>
    </rPh>
    <rPh sb="54" eb="56">
      <t>キジュン</t>
    </rPh>
    <rPh sb="116" eb="119">
      <t>ロウキュウカ</t>
    </rPh>
    <rPh sb="121" eb="123">
      <t>カンロ</t>
    </rPh>
    <rPh sb="124" eb="127">
      <t>ケイカクテキ</t>
    </rPh>
    <rPh sb="128" eb="130">
      <t>コウシン</t>
    </rPh>
    <rPh sb="142" eb="144">
      <t>ゼンコク</t>
    </rPh>
    <rPh sb="144" eb="146">
      <t>ヘイキン</t>
    </rPh>
    <rPh sb="147" eb="149">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</si>
</sst>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c:v>
                </c:pt>
                <c:pt idx="1">
                  <c:v>3.07</c:v>
                </c:pt>
                <c:pt idx="2">
                  <c:v>0.66</c:v>
                </c:pt>
                <c:pt idx="3">
                  <c:v>2.0499999999999998</c:v>
                </c:pt>
                <c:pt idx="4">
                  <c:v>0.41</c:v>
                </c:pt>
              </c:numCache>
            </c:numRef>
          </c:val>
        </c:ser>
        <c:dLbls>
          <c:showLegendKey val="0"/>
          <c:showVal val="0"/>
          <c:showCatName val="0"/>
          <c:showSerName val="0"/>
          <c:showPercent val="0"/>
          <c:showBubbleSize val="0"/>
        </c:dLbls>
        <c:gapWidth val="150"/>
        <c:axId val="181446912"/>
        <c:axId val="18145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0.21</c:v>
                </c:pt>
                <c:pt idx="1">
                  <c:v>0.31</c:v>
                </c:pt>
                <c:pt idx="2">
                  <c:v>0.16</c:v>
                </c:pt>
                <c:pt idx="3">
                  <c:v>0.25</c:v>
                </c:pt>
                <c:pt idx="4">
                  <c:v>0.13</c:v>
                </c:pt>
              </c:numCache>
            </c:numRef>
          </c:val>
          <c:smooth val="0"/>
        </c:ser>
        <c:dLbls>
          <c:showLegendKey val="0"/>
          <c:showVal val="0"/>
          <c:showCatName val="0"/>
          <c:showSerName val="0"/>
          <c:showPercent val="0"/>
          <c:showBubbleSize val="0"/>
        </c:dLbls>
        <c:marker val="1"/>
        <c:smooth val="0"/>
        <c:axId val="181446912"/>
        <c:axId val="181453568"/>
      </c:lineChart>
      <c:dateAx>
        <c:axId val="181446912"/>
        <c:scaling>
          <c:orientation val="minMax"/>
        </c:scaling>
        <c:delete val="1"/>
        <c:axPos val="b"/>
        <c:numFmt formatCode="ge" sourceLinked="1"/>
        <c:majorTickMark val="none"/>
        <c:minorTickMark val="none"/>
        <c:tickLblPos val="none"/>
        <c:crossAx val="181453568"/>
        <c:crosses val="autoZero"/>
        <c:auto val="1"/>
        <c:lblOffset val="100"/>
        <c:baseTimeUnit val="years"/>
      </c:dateAx>
      <c:valAx>
        <c:axId val="18145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44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74.88</c:v>
                </c:pt>
                <c:pt idx="1">
                  <c:v>69.13</c:v>
                </c:pt>
                <c:pt idx="2">
                  <c:v>69.319999999999993</c:v>
                </c:pt>
                <c:pt idx="3">
                  <c:v>69.849999999999994</c:v>
                </c:pt>
                <c:pt idx="4">
                  <c:v>69.42</c:v>
                </c:pt>
              </c:numCache>
            </c:numRef>
          </c:val>
        </c:ser>
        <c:dLbls>
          <c:showLegendKey val="0"/>
          <c:showVal val="0"/>
          <c:showCatName val="0"/>
          <c:showSerName val="0"/>
          <c:showPercent val="0"/>
          <c:showBubbleSize val="0"/>
        </c:dLbls>
        <c:gapWidth val="150"/>
        <c:axId val="183425280"/>
        <c:axId val="18346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64.150000000000006</c:v>
                </c:pt>
                <c:pt idx="1">
                  <c:v>63.73</c:v>
                </c:pt>
                <c:pt idx="2">
                  <c:v>64.55</c:v>
                </c:pt>
                <c:pt idx="3">
                  <c:v>64.12</c:v>
                </c:pt>
                <c:pt idx="4">
                  <c:v>62.69</c:v>
                </c:pt>
              </c:numCache>
            </c:numRef>
          </c:val>
          <c:smooth val="0"/>
        </c:ser>
        <c:dLbls>
          <c:showLegendKey val="0"/>
          <c:showVal val="0"/>
          <c:showCatName val="0"/>
          <c:showSerName val="0"/>
          <c:showPercent val="0"/>
          <c:showBubbleSize val="0"/>
        </c:dLbls>
        <c:marker val="1"/>
        <c:smooth val="0"/>
        <c:axId val="183425280"/>
        <c:axId val="183468416"/>
      </c:lineChart>
      <c:dateAx>
        <c:axId val="183425280"/>
        <c:scaling>
          <c:orientation val="minMax"/>
        </c:scaling>
        <c:delete val="1"/>
        <c:axPos val="b"/>
        <c:numFmt formatCode="ge" sourceLinked="1"/>
        <c:majorTickMark val="none"/>
        <c:minorTickMark val="none"/>
        <c:tickLblPos val="none"/>
        <c:crossAx val="183468416"/>
        <c:crosses val="autoZero"/>
        <c:auto val="1"/>
        <c:lblOffset val="100"/>
        <c:baseTimeUnit val="years"/>
      </c:dateAx>
      <c:valAx>
        <c:axId val="18346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42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99.06</c:v>
                </c:pt>
                <c:pt idx="1">
                  <c:v>98.35</c:v>
                </c:pt>
                <c:pt idx="2">
                  <c:v>98.6</c:v>
                </c:pt>
                <c:pt idx="3">
                  <c:v>98.63</c:v>
                </c:pt>
                <c:pt idx="4">
                  <c:v>98.54</c:v>
                </c:pt>
              </c:numCache>
            </c:numRef>
          </c:val>
        </c:ser>
        <c:dLbls>
          <c:showLegendKey val="0"/>
          <c:showVal val="0"/>
          <c:showCatName val="0"/>
          <c:showSerName val="0"/>
          <c:showPercent val="0"/>
          <c:showBubbleSize val="0"/>
        </c:dLbls>
        <c:gapWidth val="150"/>
        <c:axId val="183494528"/>
        <c:axId val="18350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99.88</c:v>
                </c:pt>
                <c:pt idx="1">
                  <c:v>99.96</c:v>
                </c:pt>
                <c:pt idx="2">
                  <c:v>99.93</c:v>
                </c:pt>
                <c:pt idx="3">
                  <c:v>100.12</c:v>
                </c:pt>
                <c:pt idx="4">
                  <c:v>100.12</c:v>
                </c:pt>
              </c:numCache>
            </c:numRef>
          </c:val>
          <c:smooth val="0"/>
        </c:ser>
        <c:dLbls>
          <c:showLegendKey val="0"/>
          <c:showVal val="0"/>
          <c:showCatName val="0"/>
          <c:showSerName val="0"/>
          <c:showPercent val="0"/>
          <c:showBubbleSize val="0"/>
        </c:dLbls>
        <c:marker val="1"/>
        <c:smooth val="0"/>
        <c:axId val="183494528"/>
        <c:axId val="183500800"/>
      </c:lineChart>
      <c:dateAx>
        <c:axId val="183494528"/>
        <c:scaling>
          <c:orientation val="minMax"/>
        </c:scaling>
        <c:delete val="1"/>
        <c:axPos val="b"/>
        <c:numFmt formatCode="ge" sourceLinked="1"/>
        <c:majorTickMark val="none"/>
        <c:minorTickMark val="none"/>
        <c:tickLblPos val="none"/>
        <c:crossAx val="183500800"/>
        <c:crosses val="autoZero"/>
        <c:auto val="1"/>
        <c:lblOffset val="100"/>
        <c:baseTimeUnit val="years"/>
      </c:dateAx>
      <c:valAx>
        <c:axId val="18350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49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111.51</c:v>
                </c:pt>
                <c:pt idx="1">
                  <c:v>103.34</c:v>
                </c:pt>
                <c:pt idx="2">
                  <c:v>108.28</c:v>
                </c:pt>
                <c:pt idx="3">
                  <c:v>105.11</c:v>
                </c:pt>
                <c:pt idx="4">
                  <c:v>102.63</c:v>
                </c:pt>
              </c:numCache>
            </c:numRef>
          </c:val>
        </c:ser>
        <c:dLbls>
          <c:showLegendKey val="0"/>
          <c:showVal val="0"/>
          <c:showCatName val="0"/>
          <c:showSerName val="0"/>
          <c:showPercent val="0"/>
          <c:showBubbleSize val="0"/>
        </c:dLbls>
        <c:gapWidth val="150"/>
        <c:axId val="181958144"/>
        <c:axId val="18196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112.1</c:v>
                </c:pt>
                <c:pt idx="1">
                  <c:v>111.78</c:v>
                </c:pt>
                <c:pt idx="2">
                  <c:v>113.16</c:v>
                </c:pt>
                <c:pt idx="3">
                  <c:v>113.88</c:v>
                </c:pt>
                <c:pt idx="4">
                  <c:v>113.47</c:v>
                </c:pt>
              </c:numCache>
            </c:numRef>
          </c:val>
          <c:smooth val="0"/>
        </c:ser>
        <c:dLbls>
          <c:showLegendKey val="0"/>
          <c:showVal val="0"/>
          <c:showCatName val="0"/>
          <c:showSerName val="0"/>
          <c:showPercent val="0"/>
          <c:showBubbleSize val="0"/>
        </c:dLbls>
        <c:marker val="1"/>
        <c:smooth val="0"/>
        <c:axId val="181958144"/>
        <c:axId val="181960064"/>
      </c:lineChart>
      <c:dateAx>
        <c:axId val="181958144"/>
        <c:scaling>
          <c:orientation val="minMax"/>
        </c:scaling>
        <c:delete val="1"/>
        <c:axPos val="b"/>
        <c:numFmt formatCode="ge" sourceLinked="1"/>
        <c:majorTickMark val="none"/>
        <c:minorTickMark val="none"/>
        <c:tickLblPos val="none"/>
        <c:crossAx val="181960064"/>
        <c:crosses val="autoZero"/>
        <c:auto val="1"/>
        <c:lblOffset val="100"/>
        <c:baseTimeUnit val="years"/>
      </c:dateAx>
      <c:valAx>
        <c:axId val="181960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95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13.25</c:v>
                </c:pt>
                <c:pt idx="1">
                  <c:v>11.35</c:v>
                </c:pt>
                <c:pt idx="2">
                  <c:v>11.73</c:v>
                </c:pt>
                <c:pt idx="3">
                  <c:v>12.07</c:v>
                </c:pt>
                <c:pt idx="4">
                  <c:v>46.69</c:v>
                </c:pt>
              </c:numCache>
            </c:numRef>
          </c:val>
        </c:ser>
        <c:dLbls>
          <c:showLegendKey val="0"/>
          <c:showVal val="0"/>
          <c:showCatName val="0"/>
          <c:showSerName val="0"/>
          <c:showPercent val="0"/>
          <c:showBubbleSize val="0"/>
        </c:dLbls>
        <c:gapWidth val="150"/>
        <c:axId val="181978240"/>
        <c:axId val="18198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36.57</c:v>
                </c:pt>
                <c:pt idx="1">
                  <c:v>37.549999999999997</c:v>
                </c:pt>
                <c:pt idx="2">
                  <c:v>38.86</c:v>
                </c:pt>
                <c:pt idx="3">
                  <c:v>39.81</c:v>
                </c:pt>
                <c:pt idx="4">
                  <c:v>51.44</c:v>
                </c:pt>
              </c:numCache>
            </c:numRef>
          </c:val>
          <c:smooth val="0"/>
        </c:ser>
        <c:dLbls>
          <c:showLegendKey val="0"/>
          <c:showVal val="0"/>
          <c:showCatName val="0"/>
          <c:showSerName val="0"/>
          <c:showPercent val="0"/>
          <c:showBubbleSize val="0"/>
        </c:dLbls>
        <c:marker val="1"/>
        <c:smooth val="0"/>
        <c:axId val="181978240"/>
        <c:axId val="181980160"/>
      </c:lineChart>
      <c:dateAx>
        <c:axId val="181978240"/>
        <c:scaling>
          <c:orientation val="minMax"/>
        </c:scaling>
        <c:delete val="1"/>
        <c:axPos val="b"/>
        <c:numFmt formatCode="ge" sourceLinked="1"/>
        <c:majorTickMark val="none"/>
        <c:minorTickMark val="none"/>
        <c:tickLblPos val="none"/>
        <c:crossAx val="181980160"/>
        <c:crosses val="autoZero"/>
        <c:auto val="1"/>
        <c:lblOffset val="100"/>
        <c:baseTimeUnit val="years"/>
      </c:dateAx>
      <c:valAx>
        <c:axId val="18198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97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17.55</c:v>
                </c:pt>
                <c:pt idx="1">
                  <c:v>17.329999999999998</c:v>
                </c:pt>
                <c:pt idx="2">
                  <c:v>17.55</c:v>
                </c:pt>
                <c:pt idx="3">
                  <c:v>17.25</c:v>
                </c:pt>
                <c:pt idx="4">
                  <c:v>15.02</c:v>
                </c:pt>
              </c:numCache>
            </c:numRef>
          </c:val>
        </c:ser>
        <c:dLbls>
          <c:showLegendKey val="0"/>
          <c:showVal val="0"/>
          <c:showCatName val="0"/>
          <c:showSerName val="0"/>
          <c:showPercent val="0"/>
          <c:showBubbleSize val="0"/>
        </c:dLbls>
        <c:gapWidth val="150"/>
        <c:axId val="183351552"/>
        <c:axId val="18335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5.27</c:v>
                </c:pt>
                <c:pt idx="1">
                  <c:v>9.98</c:v>
                </c:pt>
                <c:pt idx="2">
                  <c:v>12.13</c:v>
                </c:pt>
                <c:pt idx="3">
                  <c:v>13.72</c:v>
                </c:pt>
                <c:pt idx="4">
                  <c:v>16.77</c:v>
                </c:pt>
              </c:numCache>
            </c:numRef>
          </c:val>
          <c:smooth val="0"/>
        </c:ser>
        <c:dLbls>
          <c:showLegendKey val="0"/>
          <c:showVal val="0"/>
          <c:showCatName val="0"/>
          <c:showSerName val="0"/>
          <c:showPercent val="0"/>
          <c:showBubbleSize val="0"/>
        </c:dLbls>
        <c:marker val="1"/>
        <c:smooth val="0"/>
        <c:axId val="183351552"/>
        <c:axId val="183353728"/>
      </c:lineChart>
      <c:dateAx>
        <c:axId val="183351552"/>
        <c:scaling>
          <c:orientation val="minMax"/>
        </c:scaling>
        <c:delete val="1"/>
        <c:axPos val="b"/>
        <c:numFmt formatCode="ge" sourceLinked="1"/>
        <c:majorTickMark val="none"/>
        <c:minorTickMark val="none"/>
        <c:tickLblPos val="none"/>
        <c:crossAx val="183353728"/>
        <c:crosses val="autoZero"/>
        <c:auto val="1"/>
        <c:lblOffset val="100"/>
        <c:baseTimeUnit val="years"/>
      </c:dateAx>
      <c:valAx>
        <c:axId val="18335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35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3118464"/>
        <c:axId val="18313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25.58</c:v>
                </c:pt>
                <c:pt idx="1">
                  <c:v>25.8</c:v>
                </c:pt>
                <c:pt idx="2">
                  <c:v>23.57</c:v>
                </c:pt>
                <c:pt idx="3">
                  <c:v>21.34</c:v>
                </c:pt>
                <c:pt idx="4">
                  <c:v>16.89</c:v>
                </c:pt>
              </c:numCache>
            </c:numRef>
          </c:val>
          <c:smooth val="0"/>
        </c:ser>
        <c:dLbls>
          <c:showLegendKey val="0"/>
          <c:showVal val="0"/>
          <c:showCatName val="0"/>
          <c:showSerName val="0"/>
          <c:showPercent val="0"/>
          <c:showBubbleSize val="0"/>
        </c:dLbls>
        <c:marker val="1"/>
        <c:smooth val="0"/>
        <c:axId val="183118464"/>
        <c:axId val="183132928"/>
      </c:lineChart>
      <c:dateAx>
        <c:axId val="183118464"/>
        <c:scaling>
          <c:orientation val="minMax"/>
        </c:scaling>
        <c:delete val="1"/>
        <c:axPos val="b"/>
        <c:numFmt formatCode="ge" sourceLinked="1"/>
        <c:majorTickMark val="none"/>
        <c:minorTickMark val="none"/>
        <c:tickLblPos val="none"/>
        <c:crossAx val="183132928"/>
        <c:crosses val="autoZero"/>
        <c:auto val="1"/>
        <c:lblOffset val="100"/>
        <c:baseTimeUnit val="years"/>
      </c:dateAx>
      <c:valAx>
        <c:axId val="183132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311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253.95</c:v>
                </c:pt>
                <c:pt idx="1">
                  <c:v>421.3</c:v>
                </c:pt>
                <c:pt idx="2">
                  <c:v>321.81</c:v>
                </c:pt>
                <c:pt idx="3">
                  <c:v>284.31</c:v>
                </c:pt>
                <c:pt idx="4">
                  <c:v>180.01</c:v>
                </c:pt>
              </c:numCache>
            </c:numRef>
          </c:val>
        </c:ser>
        <c:dLbls>
          <c:showLegendKey val="0"/>
          <c:showVal val="0"/>
          <c:showCatName val="0"/>
          <c:showSerName val="0"/>
          <c:showPercent val="0"/>
          <c:showBubbleSize val="0"/>
        </c:dLbls>
        <c:gapWidth val="150"/>
        <c:axId val="183175424"/>
        <c:axId val="18318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669.4</c:v>
                </c:pt>
                <c:pt idx="1">
                  <c:v>720.62</c:v>
                </c:pt>
                <c:pt idx="2">
                  <c:v>654.97</c:v>
                </c:pt>
                <c:pt idx="3">
                  <c:v>634.53</c:v>
                </c:pt>
                <c:pt idx="4">
                  <c:v>200.22</c:v>
                </c:pt>
              </c:numCache>
            </c:numRef>
          </c:val>
          <c:smooth val="0"/>
        </c:ser>
        <c:dLbls>
          <c:showLegendKey val="0"/>
          <c:showVal val="0"/>
          <c:showCatName val="0"/>
          <c:showSerName val="0"/>
          <c:showPercent val="0"/>
          <c:showBubbleSize val="0"/>
        </c:dLbls>
        <c:marker val="1"/>
        <c:smooth val="0"/>
        <c:axId val="183175424"/>
        <c:axId val="183181696"/>
      </c:lineChart>
      <c:dateAx>
        <c:axId val="183175424"/>
        <c:scaling>
          <c:orientation val="minMax"/>
        </c:scaling>
        <c:delete val="1"/>
        <c:axPos val="b"/>
        <c:numFmt formatCode="ge" sourceLinked="1"/>
        <c:majorTickMark val="none"/>
        <c:minorTickMark val="none"/>
        <c:tickLblPos val="none"/>
        <c:crossAx val="183181696"/>
        <c:crosses val="autoZero"/>
        <c:auto val="1"/>
        <c:lblOffset val="100"/>
        <c:baseTimeUnit val="years"/>
      </c:dateAx>
      <c:valAx>
        <c:axId val="183181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317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487.81</c:v>
                </c:pt>
                <c:pt idx="1">
                  <c:v>478.18</c:v>
                </c:pt>
                <c:pt idx="2">
                  <c:v>467.72</c:v>
                </c:pt>
                <c:pt idx="3">
                  <c:v>455.65</c:v>
                </c:pt>
                <c:pt idx="4">
                  <c:v>451.68</c:v>
                </c:pt>
              </c:numCache>
            </c:numRef>
          </c:val>
        </c:ser>
        <c:dLbls>
          <c:showLegendKey val="0"/>
          <c:showVal val="0"/>
          <c:showCatName val="0"/>
          <c:showSerName val="0"/>
          <c:showPercent val="0"/>
          <c:showBubbleSize val="0"/>
        </c:dLbls>
        <c:gapWidth val="150"/>
        <c:axId val="183203712"/>
        <c:axId val="18320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446.65</c:v>
                </c:pt>
                <c:pt idx="1">
                  <c:v>415.99</c:v>
                </c:pt>
                <c:pt idx="2">
                  <c:v>383.75</c:v>
                </c:pt>
                <c:pt idx="3">
                  <c:v>368.94</c:v>
                </c:pt>
                <c:pt idx="4">
                  <c:v>351.06</c:v>
                </c:pt>
              </c:numCache>
            </c:numRef>
          </c:val>
          <c:smooth val="0"/>
        </c:ser>
        <c:dLbls>
          <c:showLegendKey val="0"/>
          <c:showVal val="0"/>
          <c:showCatName val="0"/>
          <c:showSerName val="0"/>
          <c:showPercent val="0"/>
          <c:showBubbleSize val="0"/>
        </c:dLbls>
        <c:marker val="1"/>
        <c:smooth val="0"/>
        <c:axId val="183203712"/>
        <c:axId val="183209984"/>
      </c:lineChart>
      <c:dateAx>
        <c:axId val="183203712"/>
        <c:scaling>
          <c:orientation val="minMax"/>
        </c:scaling>
        <c:delete val="1"/>
        <c:axPos val="b"/>
        <c:numFmt formatCode="ge" sourceLinked="1"/>
        <c:majorTickMark val="none"/>
        <c:minorTickMark val="none"/>
        <c:tickLblPos val="none"/>
        <c:crossAx val="183209984"/>
        <c:crosses val="autoZero"/>
        <c:auto val="1"/>
        <c:lblOffset val="100"/>
        <c:baseTimeUnit val="years"/>
      </c:dateAx>
      <c:valAx>
        <c:axId val="183209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320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109.71</c:v>
                </c:pt>
                <c:pt idx="1">
                  <c:v>101.34</c:v>
                </c:pt>
                <c:pt idx="2">
                  <c:v>106.44</c:v>
                </c:pt>
                <c:pt idx="3">
                  <c:v>103.52</c:v>
                </c:pt>
                <c:pt idx="4">
                  <c:v>103.38</c:v>
                </c:pt>
              </c:numCache>
            </c:numRef>
          </c:val>
        </c:ser>
        <c:dLbls>
          <c:showLegendKey val="0"/>
          <c:showVal val="0"/>
          <c:showCatName val="0"/>
          <c:showSerName val="0"/>
          <c:showPercent val="0"/>
          <c:showBubbleSize val="0"/>
        </c:dLbls>
        <c:gapWidth val="150"/>
        <c:axId val="183387648"/>
        <c:axId val="18338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108.75</c:v>
                </c:pt>
                <c:pt idx="1">
                  <c:v>108.61</c:v>
                </c:pt>
                <c:pt idx="2">
                  <c:v>110.39</c:v>
                </c:pt>
                <c:pt idx="3">
                  <c:v>111.12</c:v>
                </c:pt>
                <c:pt idx="4">
                  <c:v>112.92</c:v>
                </c:pt>
              </c:numCache>
            </c:numRef>
          </c:val>
          <c:smooth val="0"/>
        </c:ser>
        <c:dLbls>
          <c:showLegendKey val="0"/>
          <c:showVal val="0"/>
          <c:showCatName val="0"/>
          <c:showSerName val="0"/>
          <c:showPercent val="0"/>
          <c:showBubbleSize val="0"/>
        </c:dLbls>
        <c:marker val="1"/>
        <c:smooth val="0"/>
        <c:axId val="183387648"/>
        <c:axId val="183389568"/>
      </c:lineChart>
      <c:dateAx>
        <c:axId val="183387648"/>
        <c:scaling>
          <c:orientation val="minMax"/>
        </c:scaling>
        <c:delete val="1"/>
        <c:axPos val="b"/>
        <c:numFmt formatCode="ge" sourceLinked="1"/>
        <c:majorTickMark val="none"/>
        <c:minorTickMark val="none"/>
        <c:tickLblPos val="none"/>
        <c:crossAx val="183389568"/>
        <c:crosses val="autoZero"/>
        <c:auto val="1"/>
        <c:lblOffset val="100"/>
        <c:baseTimeUnit val="years"/>
      </c:dateAx>
      <c:valAx>
        <c:axId val="18338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38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93.19</c:v>
                </c:pt>
                <c:pt idx="1">
                  <c:v>100.89</c:v>
                </c:pt>
                <c:pt idx="2">
                  <c:v>96.06</c:v>
                </c:pt>
                <c:pt idx="3">
                  <c:v>98.76</c:v>
                </c:pt>
                <c:pt idx="4">
                  <c:v>98.9</c:v>
                </c:pt>
              </c:numCache>
            </c:numRef>
          </c:val>
        </c:ser>
        <c:dLbls>
          <c:showLegendKey val="0"/>
          <c:showVal val="0"/>
          <c:showCatName val="0"/>
          <c:showSerName val="0"/>
          <c:showPercent val="0"/>
          <c:showBubbleSize val="0"/>
        </c:dLbls>
        <c:gapWidth val="150"/>
        <c:axId val="183411456"/>
        <c:axId val="18341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80.38</c:v>
                </c:pt>
                <c:pt idx="1">
                  <c:v>78.760000000000005</c:v>
                </c:pt>
                <c:pt idx="2">
                  <c:v>76.81</c:v>
                </c:pt>
                <c:pt idx="3">
                  <c:v>75.75</c:v>
                </c:pt>
                <c:pt idx="4">
                  <c:v>75.3</c:v>
                </c:pt>
              </c:numCache>
            </c:numRef>
          </c:val>
          <c:smooth val="0"/>
        </c:ser>
        <c:dLbls>
          <c:showLegendKey val="0"/>
          <c:showVal val="0"/>
          <c:showCatName val="0"/>
          <c:showSerName val="0"/>
          <c:showPercent val="0"/>
          <c:showBubbleSize val="0"/>
        </c:dLbls>
        <c:marker val="1"/>
        <c:smooth val="0"/>
        <c:axId val="183411456"/>
        <c:axId val="183413376"/>
      </c:lineChart>
      <c:dateAx>
        <c:axId val="183411456"/>
        <c:scaling>
          <c:orientation val="minMax"/>
        </c:scaling>
        <c:delete val="1"/>
        <c:axPos val="b"/>
        <c:numFmt formatCode="ge" sourceLinked="1"/>
        <c:majorTickMark val="none"/>
        <c:minorTickMark val="none"/>
        <c:tickLblPos val="none"/>
        <c:crossAx val="183413376"/>
        <c:crosses val="autoZero"/>
        <c:auto val="1"/>
        <c:lblOffset val="100"/>
        <c:baseTimeUnit val="years"/>
      </c:dateAx>
      <c:valAx>
        <c:axId val="18341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41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【113.47】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【16.89】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【200.22】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【351.06】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【62.69】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【112.92】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【51.44】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【16.77】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沖縄県</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用水供給事業</v>
      </c>
      <c r="S8" s="53"/>
      <c r="T8" s="53"/>
      <c r="U8" s="53"/>
      <c r="V8" s="53"/>
      <c r="W8" s="53"/>
      <c r="X8" s="53"/>
      <c r="Y8" s="54"/>
      <c r="Z8" s="52" t="str">
        <f>データ!L6</f>
        <v>B</v>
      </c>
      <c r="AA8" s="53"/>
      <c r="AB8" s="53"/>
      <c r="AC8" s="53"/>
      <c r="AD8" s="53"/>
      <c r="AE8" s="53"/>
      <c r="AF8" s="53"/>
      <c r="AG8" s="54"/>
      <c r="AH8" s="3"/>
      <c r="AI8" s="55">
        <f>データ!Q6</f>
        <v>1454023</v>
      </c>
      <c r="AJ8" s="56"/>
      <c r="AK8" s="56"/>
      <c r="AL8" s="56"/>
      <c r="AM8" s="56"/>
      <c r="AN8" s="56"/>
      <c r="AO8" s="56"/>
      <c r="AP8" s="57"/>
      <c r="AQ8" s="47">
        <f>データ!R6</f>
        <v>2281</v>
      </c>
      <c r="AR8" s="47"/>
      <c r="AS8" s="47"/>
      <c r="AT8" s="47"/>
      <c r="AU8" s="47"/>
      <c r="AV8" s="47"/>
      <c r="AW8" s="47"/>
      <c r="AX8" s="47"/>
      <c r="AY8" s="47">
        <f>データ!S6</f>
        <v>637.45000000000005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82.21</v>
      </c>
      <c r="K10" s="47"/>
      <c r="L10" s="47"/>
      <c r="M10" s="47"/>
      <c r="N10" s="47"/>
      <c r="O10" s="47"/>
      <c r="P10" s="47"/>
      <c r="Q10" s="47"/>
      <c r="R10" s="47">
        <f>データ!O6</f>
        <v>99.71</v>
      </c>
      <c r="S10" s="47"/>
      <c r="T10" s="47"/>
      <c r="U10" s="47"/>
      <c r="V10" s="47"/>
      <c r="W10" s="47"/>
      <c r="X10" s="47"/>
      <c r="Y10" s="47"/>
      <c r="Z10" s="78">
        <f>データ!P6</f>
        <v>0</v>
      </c>
      <c r="AA10" s="78"/>
      <c r="AB10" s="78"/>
      <c r="AC10" s="78"/>
      <c r="AD10" s="78"/>
      <c r="AE10" s="78"/>
      <c r="AF10" s="78"/>
      <c r="AG10" s="78"/>
      <c r="AH10" s="2"/>
      <c r="AI10" s="78">
        <f>データ!T6</f>
        <v>1296516</v>
      </c>
      <c r="AJ10" s="78"/>
      <c r="AK10" s="78"/>
      <c r="AL10" s="78"/>
      <c r="AM10" s="78"/>
      <c r="AN10" s="78"/>
      <c r="AO10" s="78"/>
      <c r="AP10" s="78"/>
      <c r="AQ10" s="47">
        <f>データ!U6</f>
        <v>665.05</v>
      </c>
      <c r="AR10" s="47"/>
      <c r="AS10" s="47"/>
      <c r="AT10" s="47"/>
      <c r="AU10" s="47"/>
      <c r="AV10" s="47"/>
      <c r="AW10" s="47"/>
      <c r="AX10" s="47"/>
      <c r="AY10" s="47">
        <f>データ!V6</f>
        <v>1949.5</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470007</v>
      </c>
      <c r="D6" s="31">
        <f t="shared" si="3"/>
        <v>46</v>
      </c>
      <c r="E6" s="31">
        <f t="shared" si="3"/>
        <v>1</v>
      </c>
      <c r="F6" s="31">
        <f t="shared" si="3"/>
        <v>0</v>
      </c>
      <c r="G6" s="31">
        <f t="shared" si="3"/>
        <v>2</v>
      </c>
      <c r="H6" s="31" t="str">
        <f t="shared" si="3"/>
        <v>沖縄県</v>
      </c>
      <c r="I6" s="31" t="str">
        <f t="shared" si="3"/>
        <v>法適用</v>
      </c>
      <c r="J6" s="31" t="str">
        <f t="shared" si="3"/>
        <v>水道事業</v>
      </c>
      <c r="K6" s="31" t="str">
        <f t="shared" si="3"/>
        <v>用水供給事業</v>
      </c>
      <c r="L6" s="31" t="str">
        <f t="shared" si="3"/>
        <v>B</v>
      </c>
      <c r="M6" s="32" t="str">
        <f t="shared" si="3"/>
        <v>-</v>
      </c>
      <c r="N6" s="32">
        <f t="shared" si="3"/>
        <v>82.21</v>
      </c>
      <c r="O6" s="32">
        <f t="shared" si="3"/>
        <v>99.71</v>
      </c>
      <c r="P6" s="32">
        <f t="shared" si="3"/>
        <v>0</v>
      </c>
      <c r="Q6" s="32">
        <f t="shared" si="3"/>
        <v>1454023</v>
      </c>
      <c r="R6" s="32">
        <f t="shared" si="3"/>
        <v>2281</v>
      </c>
      <c r="S6" s="32">
        <f t="shared" si="3"/>
        <v>637.45000000000005</v>
      </c>
      <c r="T6" s="32">
        <f t="shared" si="3"/>
        <v>1296516</v>
      </c>
      <c r="U6" s="32">
        <f t="shared" si="3"/>
        <v>665.05</v>
      </c>
      <c r="V6" s="32">
        <f t="shared" si="3"/>
        <v>1949.5</v>
      </c>
      <c r="W6" s="33">
        <f>IF(W7="",NA(),W7)</f>
        <v>111.51</v>
      </c>
      <c r="X6" s="33">
        <f t="shared" ref="X6:AF6" si="4">IF(X7="",NA(),X7)</f>
        <v>103.34</v>
      </c>
      <c r="Y6" s="33">
        <f t="shared" si="4"/>
        <v>108.28</v>
      </c>
      <c r="Z6" s="33">
        <f t="shared" si="4"/>
        <v>105.11</v>
      </c>
      <c r="AA6" s="33">
        <f t="shared" si="4"/>
        <v>102.63</v>
      </c>
      <c r="AB6" s="33">
        <f t="shared" si="4"/>
        <v>112.1</v>
      </c>
      <c r="AC6" s="33">
        <f t="shared" si="4"/>
        <v>111.78</v>
      </c>
      <c r="AD6" s="33">
        <f t="shared" si="4"/>
        <v>113.16</v>
      </c>
      <c r="AE6" s="33">
        <f t="shared" si="4"/>
        <v>113.88</v>
      </c>
      <c r="AF6" s="33">
        <f t="shared" si="4"/>
        <v>113.47</v>
      </c>
      <c r="AG6" s="32" t="str">
        <f>IF(AG7="","",IF(AG7="-","【-】","【"&amp;SUBSTITUTE(TEXT(AG7,"#,##0.00"),"-","△")&amp;"】"))</f>
        <v>【113.47】</v>
      </c>
      <c r="AH6" s="32">
        <f>IF(AH7="",NA(),AH7)</f>
        <v>0</v>
      </c>
      <c r="AI6" s="32">
        <f t="shared" ref="AI6:AQ6" si="5">IF(AI7="",NA(),AI7)</f>
        <v>0</v>
      </c>
      <c r="AJ6" s="32">
        <f t="shared" si="5"/>
        <v>0</v>
      </c>
      <c r="AK6" s="32">
        <f t="shared" si="5"/>
        <v>0</v>
      </c>
      <c r="AL6" s="32">
        <f t="shared" si="5"/>
        <v>0</v>
      </c>
      <c r="AM6" s="33">
        <f t="shared" si="5"/>
        <v>25.58</v>
      </c>
      <c r="AN6" s="33">
        <f t="shared" si="5"/>
        <v>25.8</v>
      </c>
      <c r="AO6" s="33">
        <f t="shared" si="5"/>
        <v>23.57</v>
      </c>
      <c r="AP6" s="33">
        <f t="shared" si="5"/>
        <v>21.34</v>
      </c>
      <c r="AQ6" s="33">
        <f t="shared" si="5"/>
        <v>16.89</v>
      </c>
      <c r="AR6" s="32" t="str">
        <f>IF(AR7="","",IF(AR7="-","【-】","【"&amp;SUBSTITUTE(TEXT(AR7,"#,##0.00"),"-","△")&amp;"】"))</f>
        <v>【16.89】</v>
      </c>
      <c r="AS6" s="33">
        <f>IF(AS7="",NA(),AS7)</f>
        <v>253.95</v>
      </c>
      <c r="AT6" s="33">
        <f t="shared" ref="AT6:BB6" si="6">IF(AT7="",NA(),AT7)</f>
        <v>421.3</v>
      </c>
      <c r="AU6" s="33">
        <f t="shared" si="6"/>
        <v>321.81</v>
      </c>
      <c r="AV6" s="33">
        <f t="shared" si="6"/>
        <v>284.31</v>
      </c>
      <c r="AW6" s="33">
        <f t="shared" si="6"/>
        <v>180.01</v>
      </c>
      <c r="AX6" s="33">
        <f t="shared" si="6"/>
        <v>669.4</v>
      </c>
      <c r="AY6" s="33">
        <f t="shared" si="6"/>
        <v>720.62</v>
      </c>
      <c r="AZ6" s="33">
        <f t="shared" si="6"/>
        <v>654.97</v>
      </c>
      <c r="BA6" s="33">
        <f t="shared" si="6"/>
        <v>634.53</v>
      </c>
      <c r="BB6" s="33">
        <f t="shared" si="6"/>
        <v>200.22</v>
      </c>
      <c r="BC6" s="32" t="str">
        <f>IF(BC7="","",IF(BC7="-","【-】","【"&amp;SUBSTITUTE(TEXT(BC7,"#,##0.00"),"-","△")&amp;"】"))</f>
        <v>【200.22】</v>
      </c>
      <c r="BD6" s="33">
        <f>IF(BD7="",NA(),BD7)</f>
        <v>487.81</v>
      </c>
      <c r="BE6" s="33">
        <f t="shared" ref="BE6:BM6" si="7">IF(BE7="",NA(),BE7)</f>
        <v>478.18</v>
      </c>
      <c r="BF6" s="33">
        <f t="shared" si="7"/>
        <v>467.72</v>
      </c>
      <c r="BG6" s="33">
        <f t="shared" si="7"/>
        <v>455.65</v>
      </c>
      <c r="BH6" s="33">
        <f t="shared" si="7"/>
        <v>451.68</v>
      </c>
      <c r="BI6" s="33">
        <f t="shared" si="7"/>
        <v>446.65</v>
      </c>
      <c r="BJ6" s="33">
        <f t="shared" si="7"/>
        <v>415.99</v>
      </c>
      <c r="BK6" s="33">
        <f t="shared" si="7"/>
        <v>383.75</v>
      </c>
      <c r="BL6" s="33">
        <f t="shared" si="7"/>
        <v>368.94</v>
      </c>
      <c r="BM6" s="33">
        <f t="shared" si="7"/>
        <v>351.06</v>
      </c>
      <c r="BN6" s="32" t="str">
        <f>IF(BN7="","",IF(BN7="-","【-】","【"&amp;SUBSTITUTE(TEXT(BN7,"#,##0.00"),"-","△")&amp;"】"))</f>
        <v>【351.06】</v>
      </c>
      <c r="BO6" s="33">
        <f>IF(BO7="",NA(),BO7)</f>
        <v>109.71</v>
      </c>
      <c r="BP6" s="33">
        <f t="shared" ref="BP6:BX6" si="8">IF(BP7="",NA(),BP7)</f>
        <v>101.34</v>
      </c>
      <c r="BQ6" s="33">
        <f t="shared" si="8"/>
        <v>106.44</v>
      </c>
      <c r="BR6" s="33">
        <f t="shared" si="8"/>
        <v>103.52</v>
      </c>
      <c r="BS6" s="33">
        <f t="shared" si="8"/>
        <v>103.38</v>
      </c>
      <c r="BT6" s="33">
        <f t="shared" si="8"/>
        <v>108.75</v>
      </c>
      <c r="BU6" s="33">
        <f t="shared" si="8"/>
        <v>108.61</v>
      </c>
      <c r="BV6" s="33">
        <f t="shared" si="8"/>
        <v>110.39</v>
      </c>
      <c r="BW6" s="33">
        <f t="shared" si="8"/>
        <v>111.12</v>
      </c>
      <c r="BX6" s="33">
        <f t="shared" si="8"/>
        <v>112.92</v>
      </c>
      <c r="BY6" s="32" t="str">
        <f>IF(BY7="","",IF(BY7="-","【-】","【"&amp;SUBSTITUTE(TEXT(BY7,"#,##0.00"),"-","△")&amp;"】"))</f>
        <v>【112.92】</v>
      </c>
      <c r="BZ6" s="33">
        <f>IF(BZ7="",NA(),BZ7)</f>
        <v>93.19</v>
      </c>
      <c r="CA6" s="33">
        <f t="shared" ref="CA6:CI6" si="9">IF(CA7="",NA(),CA7)</f>
        <v>100.89</v>
      </c>
      <c r="CB6" s="33">
        <f t="shared" si="9"/>
        <v>96.06</v>
      </c>
      <c r="CC6" s="33">
        <f t="shared" si="9"/>
        <v>98.76</v>
      </c>
      <c r="CD6" s="33">
        <f t="shared" si="9"/>
        <v>98.9</v>
      </c>
      <c r="CE6" s="33">
        <f t="shared" si="9"/>
        <v>80.38</v>
      </c>
      <c r="CF6" s="33">
        <f t="shared" si="9"/>
        <v>78.760000000000005</v>
      </c>
      <c r="CG6" s="33">
        <f t="shared" si="9"/>
        <v>76.81</v>
      </c>
      <c r="CH6" s="33">
        <f t="shared" si="9"/>
        <v>75.75</v>
      </c>
      <c r="CI6" s="33">
        <f t="shared" si="9"/>
        <v>75.3</v>
      </c>
      <c r="CJ6" s="32" t="str">
        <f>IF(CJ7="","",IF(CJ7="-","【-】","【"&amp;SUBSTITUTE(TEXT(CJ7,"#,##0.00"),"-","△")&amp;"】"))</f>
        <v>【75.30】</v>
      </c>
      <c r="CK6" s="33">
        <f>IF(CK7="",NA(),CK7)</f>
        <v>74.88</v>
      </c>
      <c r="CL6" s="33">
        <f t="shared" ref="CL6:CT6" si="10">IF(CL7="",NA(),CL7)</f>
        <v>69.13</v>
      </c>
      <c r="CM6" s="33">
        <f t="shared" si="10"/>
        <v>69.319999999999993</v>
      </c>
      <c r="CN6" s="33">
        <f t="shared" si="10"/>
        <v>69.849999999999994</v>
      </c>
      <c r="CO6" s="33">
        <f t="shared" si="10"/>
        <v>69.42</v>
      </c>
      <c r="CP6" s="33">
        <f t="shared" si="10"/>
        <v>64.150000000000006</v>
      </c>
      <c r="CQ6" s="33">
        <f t="shared" si="10"/>
        <v>63.73</v>
      </c>
      <c r="CR6" s="33">
        <f t="shared" si="10"/>
        <v>64.55</v>
      </c>
      <c r="CS6" s="33">
        <f t="shared" si="10"/>
        <v>64.12</v>
      </c>
      <c r="CT6" s="33">
        <f t="shared" si="10"/>
        <v>62.69</v>
      </c>
      <c r="CU6" s="32" t="str">
        <f>IF(CU7="","",IF(CU7="-","【-】","【"&amp;SUBSTITUTE(TEXT(CU7,"#,##0.00"),"-","△")&amp;"】"))</f>
        <v>【62.69】</v>
      </c>
      <c r="CV6" s="33">
        <f>IF(CV7="",NA(),CV7)</f>
        <v>99.06</v>
      </c>
      <c r="CW6" s="33">
        <f t="shared" ref="CW6:DE6" si="11">IF(CW7="",NA(),CW7)</f>
        <v>98.35</v>
      </c>
      <c r="CX6" s="33">
        <f t="shared" si="11"/>
        <v>98.6</v>
      </c>
      <c r="CY6" s="33">
        <f t="shared" si="11"/>
        <v>98.63</v>
      </c>
      <c r="CZ6" s="33">
        <f t="shared" si="11"/>
        <v>98.54</v>
      </c>
      <c r="DA6" s="33">
        <f t="shared" si="11"/>
        <v>99.88</v>
      </c>
      <c r="DB6" s="33">
        <f t="shared" si="11"/>
        <v>99.96</v>
      </c>
      <c r="DC6" s="33">
        <f t="shared" si="11"/>
        <v>99.93</v>
      </c>
      <c r="DD6" s="33">
        <f t="shared" si="11"/>
        <v>100.12</v>
      </c>
      <c r="DE6" s="33">
        <f t="shared" si="11"/>
        <v>100.12</v>
      </c>
      <c r="DF6" s="32" t="str">
        <f>IF(DF7="","",IF(DF7="-","【-】","【"&amp;SUBSTITUTE(TEXT(DF7,"#,##0.00"),"-","△")&amp;"】"))</f>
        <v>【100.12】</v>
      </c>
      <c r="DG6" s="33">
        <f>IF(DG7="",NA(),DG7)</f>
        <v>13.25</v>
      </c>
      <c r="DH6" s="33">
        <f t="shared" ref="DH6:DP6" si="12">IF(DH7="",NA(),DH7)</f>
        <v>11.35</v>
      </c>
      <c r="DI6" s="33">
        <f t="shared" si="12"/>
        <v>11.73</v>
      </c>
      <c r="DJ6" s="33">
        <f t="shared" si="12"/>
        <v>12.07</v>
      </c>
      <c r="DK6" s="33">
        <f t="shared" si="12"/>
        <v>46.69</v>
      </c>
      <c r="DL6" s="33">
        <f t="shared" si="12"/>
        <v>36.57</v>
      </c>
      <c r="DM6" s="33">
        <f t="shared" si="12"/>
        <v>37.549999999999997</v>
      </c>
      <c r="DN6" s="33">
        <f t="shared" si="12"/>
        <v>38.86</v>
      </c>
      <c r="DO6" s="33">
        <f t="shared" si="12"/>
        <v>39.81</v>
      </c>
      <c r="DP6" s="33">
        <f t="shared" si="12"/>
        <v>51.44</v>
      </c>
      <c r="DQ6" s="32" t="str">
        <f>IF(DQ7="","",IF(DQ7="-","【-】","【"&amp;SUBSTITUTE(TEXT(DQ7,"#,##0.00"),"-","△")&amp;"】"))</f>
        <v>【51.44】</v>
      </c>
      <c r="DR6" s="33">
        <f>IF(DR7="",NA(),DR7)</f>
        <v>17.55</v>
      </c>
      <c r="DS6" s="33">
        <f t="shared" ref="DS6:EA6" si="13">IF(DS7="",NA(),DS7)</f>
        <v>17.329999999999998</v>
      </c>
      <c r="DT6" s="33">
        <f t="shared" si="13"/>
        <v>17.55</v>
      </c>
      <c r="DU6" s="33">
        <f t="shared" si="13"/>
        <v>17.25</v>
      </c>
      <c r="DV6" s="33">
        <f t="shared" si="13"/>
        <v>15.02</v>
      </c>
      <c r="DW6" s="33">
        <f t="shared" si="13"/>
        <v>5.27</v>
      </c>
      <c r="DX6" s="33">
        <f t="shared" si="13"/>
        <v>9.98</v>
      </c>
      <c r="DY6" s="33">
        <f t="shared" si="13"/>
        <v>12.13</v>
      </c>
      <c r="DZ6" s="33">
        <f t="shared" si="13"/>
        <v>13.72</v>
      </c>
      <c r="EA6" s="33">
        <f t="shared" si="13"/>
        <v>16.77</v>
      </c>
      <c r="EB6" s="32" t="str">
        <f>IF(EB7="","",IF(EB7="-","【-】","【"&amp;SUBSTITUTE(TEXT(EB7,"#,##0.00"),"-","△")&amp;"】"))</f>
        <v>【16.77】</v>
      </c>
      <c r="EC6" s="33">
        <f>IF(EC7="",NA(),EC7)</f>
        <v>1</v>
      </c>
      <c r="ED6" s="33">
        <f t="shared" ref="ED6:EL6" si="14">IF(ED7="",NA(),ED7)</f>
        <v>3.07</v>
      </c>
      <c r="EE6" s="33">
        <f t="shared" si="14"/>
        <v>0.66</v>
      </c>
      <c r="EF6" s="33">
        <f t="shared" si="14"/>
        <v>2.0499999999999998</v>
      </c>
      <c r="EG6" s="33">
        <f t="shared" si="14"/>
        <v>0.41</v>
      </c>
      <c r="EH6" s="33">
        <f t="shared" si="14"/>
        <v>0.21</v>
      </c>
      <c r="EI6" s="33">
        <f t="shared" si="14"/>
        <v>0.31</v>
      </c>
      <c r="EJ6" s="33">
        <f t="shared" si="14"/>
        <v>0.16</v>
      </c>
      <c r="EK6" s="33">
        <f t="shared" si="14"/>
        <v>0.25</v>
      </c>
      <c r="EL6" s="33">
        <f t="shared" si="14"/>
        <v>0.13</v>
      </c>
      <c r="EM6" s="32" t="str">
        <f>IF(EM7="","",IF(EM7="-","【-】","【"&amp;SUBSTITUTE(TEXT(EM7,"#,##0.00"),"-","△")&amp;"】"))</f>
        <v>【0.13】</v>
      </c>
    </row>
    <row r="7" spans="1:143" s="34" customFormat="1">
      <c r="A7" s="26"/>
      <c r="B7" s="35">
        <v>2014</v>
      </c>
      <c r="C7" s="35">
        <v>470007</v>
      </c>
      <c r="D7" s="35">
        <v>46</v>
      </c>
      <c r="E7" s="35">
        <v>1</v>
      </c>
      <c r="F7" s="35">
        <v>0</v>
      </c>
      <c r="G7" s="35">
        <v>2</v>
      </c>
      <c r="H7" s="35" t="s">
        <v>93</v>
      </c>
      <c r="I7" s="35" t="s">
        <v>94</v>
      </c>
      <c r="J7" s="35" t="s">
        <v>95</v>
      </c>
      <c r="K7" s="35" t="s">
        <v>96</v>
      </c>
      <c r="L7" s="35" t="s">
        <v>97</v>
      </c>
      <c r="M7" s="36" t="s">
        <v>98</v>
      </c>
      <c r="N7" s="36">
        <v>82.21</v>
      </c>
      <c r="O7" s="36">
        <v>99.71</v>
      </c>
      <c r="P7" s="36">
        <v>0</v>
      </c>
      <c r="Q7" s="36">
        <v>1454023</v>
      </c>
      <c r="R7" s="36">
        <v>2281</v>
      </c>
      <c r="S7" s="36">
        <v>637.45000000000005</v>
      </c>
      <c r="T7" s="36">
        <v>1296516</v>
      </c>
      <c r="U7" s="36">
        <v>665.05</v>
      </c>
      <c r="V7" s="36">
        <v>1949.5</v>
      </c>
      <c r="W7" s="36">
        <v>111.51</v>
      </c>
      <c r="X7" s="36">
        <v>103.34</v>
      </c>
      <c r="Y7" s="36">
        <v>108.28</v>
      </c>
      <c r="Z7" s="36">
        <v>105.11</v>
      </c>
      <c r="AA7" s="36">
        <v>102.63</v>
      </c>
      <c r="AB7" s="36">
        <v>112.1</v>
      </c>
      <c r="AC7" s="36">
        <v>111.78</v>
      </c>
      <c r="AD7" s="36">
        <v>113.16</v>
      </c>
      <c r="AE7" s="36">
        <v>113.88</v>
      </c>
      <c r="AF7" s="36">
        <v>113.47</v>
      </c>
      <c r="AG7" s="36">
        <v>113.47</v>
      </c>
      <c r="AH7" s="36">
        <v>0</v>
      </c>
      <c r="AI7" s="36">
        <v>0</v>
      </c>
      <c r="AJ7" s="36">
        <v>0</v>
      </c>
      <c r="AK7" s="36">
        <v>0</v>
      </c>
      <c r="AL7" s="36">
        <v>0</v>
      </c>
      <c r="AM7" s="36">
        <v>25.58</v>
      </c>
      <c r="AN7" s="36">
        <v>25.8</v>
      </c>
      <c r="AO7" s="36">
        <v>23.57</v>
      </c>
      <c r="AP7" s="36">
        <v>21.34</v>
      </c>
      <c r="AQ7" s="36">
        <v>16.89</v>
      </c>
      <c r="AR7" s="36">
        <v>16.89</v>
      </c>
      <c r="AS7" s="36">
        <v>253.95</v>
      </c>
      <c r="AT7" s="36">
        <v>421.3</v>
      </c>
      <c r="AU7" s="36">
        <v>321.81</v>
      </c>
      <c r="AV7" s="36">
        <v>284.31</v>
      </c>
      <c r="AW7" s="36">
        <v>180.01</v>
      </c>
      <c r="AX7" s="36">
        <v>669.4</v>
      </c>
      <c r="AY7" s="36">
        <v>720.62</v>
      </c>
      <c r="AZ7" s="36">
        <v>654.97</v>
      </c>
      <c r="BA7" s="36">
        <v>634.53</v>
      </c>
      <c r="BB7" s="36">
        <v>200.22</v>
      </c>
      <c r="BC7" s="36">
        <v>200.22</v>
      </c>
      <c r="BD7" s="36">
        <v>487.81</v>
      </c>
      <c r="BE7" s="36">
        <v>478.18</v>
      </c>
      <c r="BF7" s="36">
        <v>467.72</v>
      </c>
      <c r="BG7" s="36">
        <v>455.65</v>
      </c>
      <c r="BH7" s="36">
        <v>451.68</v>
      </c>
      <c r="BI7" s="36">
        <v>446.65</v>
      </c>
      <c r="BJ7" s="36">
        <v>415.99</v>
      </c>
      <c r="BK7" s="36">
        <v>383.75</v>
      </c>
      <c r="BL7" s="36">
        <v>368.94</v>
      </c>
      <c r="BM7" s="36">
        <v>351.06</v>
      </c>
      <c r="BN7" s="36">
        <v>351.06</v>
      </c>
      <c r="BO7" s="36">
        <v>109.71</v>
      </c>
      <c r="BP7" s="36">
        <v>101.34</v>
      </c>
      <c r="BQ7" s="36">
        <v>106.44</v>
      </c>
      <c r="BR7" s="36">
        <v>103.52</v>
      </c>
      <c r="BS7" s="36">
        <v>103.38</v>
      </c>
      <c r="BT7" s="36">
        <v>108.75</v>
      </c>
      <c r="BU7" s="36">
        <v>108.61</v>
      </c>
      <c r="BV7" s="36">
        <v>110.39</v>
      </c>
      <c r="BW7" s="36">
        <v>111.12</v>
      </c>
      <c r="BX7" s="36">
        <v>112.92</v>
      </c>
      <c r="BY7" s="36">
        <v>112.92</v>
      </c>
      <c r="BZ7" s="36">
        <v>93.19</v>
      </c>
      <c r="CA7" s="36">
        <v>100.89</v>
      </c>
      <c r="CB7" s="36">
        <v>96.06</v>
      </c>
      <c r="CC7" s="36">
        <v>98.76</v>
      </c>
      <c r="CD7" s="36">
        <v>98.9</v>
      </c>
      <c r="CE7" s="36">
        <v>80.38</v>
      </c>
      <c r="CF7" s="36">
        <v>78.760000000000005</v>
      </c>
      <c r="CG7" s="36">
        <v>76.81</v>
      </c>
      <c r="CH7" s="36">
        <v>75.75</v>
      </c>
      <c r="CI7" s="36">
        <v>75.3</v>
      </c>
      <c r="CJ7" s="36">
        <v>75.3</v>
      </c>
      <c r="CK7" s="36">
        <v>74.88</v>
      </c>
      <c r="CL7" s="36">
        <v>69.13</v>
      </c>
      <c r="CM7" s="36">
        <v>69.319999999999993</v>
      </c>
      <c r="CN7" s="36">
        <v>69.849999999999994</v>
      </c>
      <c r="CO7" s="36">
        <v>69.42</v>
      </c>
      <c r="CP7" s="36">
        <v>64.150000000000006</v>
      </c>
      <c r="CQ7" s="36">
        <v>63.73</v>
      </c>
      <c r="CR7" s="36">
        <v>64.55</v>
      </c>
      <c r="CS7" s="36">
        <v>64.12</v>
      </c>
      <c r="CT7" s="36">
        <v>62.69</v>
      </c>
      <c r="CU7" s="36">
        <v>62.69</v>
      </c>
      <c r="CV7" s="36">
        <v>99.06</v>
      </c>
      <c r="CW7" s="36">
        <v>98.35</v>
      </c>
      <c r="CX7" s="36">
        <v>98.6</v>
      </c>
      <c r="CY7" s="36">
        <v>98.63</v>
      </c>
      <c r="CZ7" s="36">
        <v>98.54</v>
      </c>
      <c r="DA7" s="36">
        <v>99.88</v>
      </c>
      <c r="DB7" s="36">
        <v>99.96</v>
      </c>
      <c r="DC7" s="36">
        <v>99.93</v>
      </c>
      <c r="DD7" s="36">
        <v>100.12</v>
      </c>
      <c r="DE7" s="36">
        <v>100.12</v>
      </c>
      <c r="DF7" s="36">
        <v>100.12</v>
      </c>
      <c r="DG7" s="36">
        <v>13.25</v>
      </c>
      <c r="DH7" s="36">
        <v>11.35</v>
      </c>
      <c r="DI7" s="36">
        <v>11.73</v>
      </c>
      <c r="DJ7" s="36">
        <v>12.07</v>
      </c>
      <c r="DK7" s="36">
        <v>46.69</v>
      </c>
      <c r="DL7" s="36">
        <v>36.57</v>
      </c>
      <c r="DM7" s="36">
        <v>37.549999999999997</v>
      </c>
      <c r="DN7" s="36">
        <v>38.86</v>
      </c>
      <c r="DO7" s="36">
        <v>39.81</v>
      </c>
      <c r="DP7" s="36">
        <v>51.44</v>
      </c>
      <c r="DQ7" s="36">
        <v>51.44</v>
      </c>
      <c r="DR7" s="36">
        <v>17.55</v>
      </c>
      <c r="DS7" s="36">
        <v>17.329999999999998</v>
      </c>
      <c r="DT7" s="36">
        <v>17.55</v>
      </c>
      <c r="DU7" s="36">
        <v>17.25</v>
      </c>
      <c r="DV7" s="36">
        <v>15.02</v>
      </c>
      <c r="DW7" s="36">
        <v>5.27</v>
      </c>
      <c r="DX7" s="36">
        <v>9.98</v>
      </c>
      <c r="DY7" s="36">
        <v>12.13</v>
      </c>
      <c r="DZ7" s="36">
        <v>13.72</v>
      </c>
      <c r="EA7" s="36">
        <v>16.77</v>
      </c>
      <c r="EB7" s="36">
        <v>16.77</v>
      </c>
      <c r="EC7" s="36">
        <v>1</v>
      </c>
      <c r="ED7" s="36">
        <v>3.07</v>
      </c>
      <c r="EE7" s="36">
        <v>0.66</v>
      </c>
      <c r="EF7" s="36">
        <v>2.0499999999999998</v>
      </c>
      <c r="EG7" s="36">
        <v>0.41</v>
      </c>
      <c r="EH7" s="36">
        <v>0.21</v>
      </c>
      <c r="EI7" s="36">
        <v>0.31</v>
      </c>
      <c r="EJ7" s="36">
        <v>0.16</v>
      </c>
      <c r="EK7" s="36">
        <v>0.25</v>
      </c>
      <c r="EL7" s="36">
        <v>0.13</v>
      </c>
      <c r="EM7" s="36">
        <v>0.13</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西原</cp:lastModifiedBy>
  <cp:lastPrinted>2016-02-18T07:18:32Z</cp:lastPrinted>
  <dcterms:created xsi:type="dcterms:W3CDTF">2016-01-18T04:57:23Z</dcterms:created>
  <dcterms:modified xsi:type="dcterms:W3CDTF">2016-02-24T07:39:39Z</dcterms:modified>
  <cp:category/>
</cp:coreProperties>
</file>