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<sst xmlns="http://schemas.openxmlformats.org/spreadsheetml/2006/main" count="217" uniqueCount="107">
  <si>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</si>
  <si>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</si>
  <si>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</si>
  <si>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</si>
  <si>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</si>
  <si>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</si>
  <si>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</si>
  <si>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</si>
  <si>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</si>
  <si>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</si>
  <si>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</si>
  <si>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</si>
  <si>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</si>
  <si>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</si>
  <si>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</si>
  <si>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</si>
  <si>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</si>
  <si>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</si>
  <si>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</si>
  <si>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</si>
  <si>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</si>
  <si>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</si>
  <si>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</si>
  <si>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</si>
  <si>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</si>
  <si>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</si>
  <si>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</si>
  <si>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</si>
  <si>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</si>
  <si>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</si>
  <si>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</si>
  <si>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</si>
  <si>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</si>
  <si>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</si>
  <si>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</si>
  <si>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</si>
  <si>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</si>
  <si>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</si>
  <si>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</si>
  <si>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</si>
  <si>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</si>
  <si>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</si>
  <si>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</si>
  <si>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</si>
  <si>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</si>
  <si>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</si>
  <si>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</si>
  <si>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</si>
  <si>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</si>
  <si>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</si>
  <si>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</si>
  <si>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</si>
  <si>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</si>
  <si>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</si>
  <si>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</si>
  <si>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</si>
  <si>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</si>
  <si>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</si>
  <si>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</si>
  <si>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</si>
  <si>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</si>
  <si>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</si>
  <si>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</si>
  <si>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</si>
  <si>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</si>
  <si>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</si>
  <si>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</si>
  <si>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</si>
  <si>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</si>
  <si>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</si>
  <si>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</si>
  <si>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</si>
  <si>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</si>
  <si>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</si>
  <si>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</si>
  <si>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</si>
  <si>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</si>
  <si>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</si>
  <si>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</si>
  <si>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</si>
  <si>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</si>
  <si>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</si>
  <si>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</si>
  <si>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</si>
  <si>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</si>
  <si>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</si>
  <si>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</si>
  <si>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</si>
  <si>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</si>
  <si>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</si>
  <si>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</si>
  <si>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</si>
  <si>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</si>
  <si>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川崎市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</si>
  <si>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</si>
  <si>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</si>
  <si>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</si>
  <si>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</si>
  <si>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</si>
  <si>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</si>
  <si>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</si>
  <si>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</si>
  <si>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</si>
  <si>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</si>
  <si>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再構築計画の実施により、浄水施設及び配水施設等の更新は計画的に進められており、有形固定資産減価償却率は類似団体よりも数値は高いものの、類似団体が増加傾向にある中で、減少もしくは横ばい傾向である。しかし、管路経年化率については、類似団体に比べ高い水準にある上、増加傾向である。これを踏まえ、管路更新は類似団体と比較して積極的に取り組んでおり、再構築計画の完了後は、より一層、管路更新に重点的に取り組み、平成30年度には管路更新率を約1.67%に引き上げ、今後は60年サイクルでの管路更新を達成し、老朽化対策に取り組む計画となっている。</t>
    <rPh sb="1" eb="4">
      <t>サイコウチク</t>
    </rPh>
    <rPh sb="4" eb="6">
      <t>ケイカク</t>
    </rPh>
    <rPh sb="7" eb="9">
      <t>ジッシ</t>
    </rPh>
    <rPh sb="13" eb="15">
      <t>ジョウスイ</t>
    </rPh>
    <rPh sb="15" eb="17">
      <t>シセツ</t>
    </rPh>
    <rPh sb="17" eb="18">
      <t>オヨ</t>
    </rPh>
    <rPh sb="19" eb="21">
      <t>ハイスイ</t>
    </rPh>
    <rPh sb="21" eb="23">
      <t>シセツ</t>
    </rPh>
    <rPh sb="23" eb="24">
      <t>トウ</t>
    </rPh>
    <rPh sb="25" eb="27">
      <t>コウシン</t>
    </rPh>
    <rPh sb="28" eb="31">
      <t>ケイカクテキ</t>
    </rPh>
    <rPh sb="32" eb="33">
      <t>スス</t>
    </rPh>
    <rPh sb="52" eb="54">
      <t>ルイジ</t>
    </rPh>
    <rPh sb="54" eb="56">
      <t>ダンタイ</t>
    </rPh>
    <rPh sb="59" eb="61">
      <t>スウチ</t>
    </rPh>
    <rPh sb="62" eb="63">
      <t>タカ</t>
    </rPh>
    <rPh sb="68" eb="70">
      <t>ルイジ</t>
    </rPh>
    <rPh sb="70" eb="72">
      <t>ダンタイ</t>
    </rPh>
    <rPh sb="73" eb="75">
      <t>ゾウカ</t>
    </rPh>
    <rPh sb="75" eb="77">
      <t>ケイコウ</t>
    </rPh>
    <rPh sb="80" eb="81">
      <t>ナカ</t>
    </rPh>
    <rPh sb="83" eb="85">
      <t>ゲンショウ</t>
    </rPh>
    <rPh sb="89" eb="90">
      <t>ヨコ</t>
    </rPh>
    <rPh sb="92" eb="94">
      <t>ケイコウ</t>
    </rPh>
    <rPh sb="102" eb="104">
      <t>カンロ</t>
    </rPh>
    <rPh sb="104" eb="107">
      <t>ケイネンカ</t>
    </rPh>
    <rPh sb="107" eb="108">
      <t>リツ</t>
    </rPh>
    <rPh sb="114" eb="116">
      <t>ルイジ</t>
    </rPh>
    <rPh sb="116" eb="118">
      <t>ダンタイ</t>
    </rPh>
    <rPh sb="119" eb="120">
      <t>クラ</t>
    </rPh>
    <rPh sb="121" eb="122">
      <t>タカ</t>
    </rPh>
    <rPh sb="123" eb="125">
      <t>スイジュン</t>
    </rPh>
    <rPh sb="128" eb="129">
      <t>ウエ</t>
    </rPh>
    <rPh sb="130" eb="132">
      <t>ゾウカ</t>
    </rPh>
    <rPh sb="132" eb="134">
      <t>ケイコウ</t>
    </rPh>
    <rPh sb="141" eb="142">
      <t>フ</t>
    </rPh>
    <rPh sb="145" eb="147">
      <t>カンロ</t>
    </rPh>
    <rPh sb="147" eb="149">
      <t>コウシン</t>
    </rPh>
    <rPh sb="150" eb="152">
      <t>ルイジ</t>
    </rPh>
    <rPh sb="152" eb="154">
      <t>ダンタイ</t>
    </rPh>
    <rPh sb="155" eb="157">
      <t>ヒカク</t>
    </rPh>
    <rPh sb="159" eb="162">
      <t>セッキョクテキ</t>
    </rPh>
    <rPh sb="163" eb="164">
      <t>ト</t>
    </rPh>
    <rPh sb="165" eb="166">
      <t>ク</t>
    </rPh>
    <rPh sb="171" eb="174">
      <t>サイコウチク</t>
    </rPh>
    <rPh sb="174" eb="176">
      <t>ケイカク</t>
    </rPh>
    <rPh sb="177" eb="179">
      <t>カンリョウ</t>
    </rPh>
    <rPh sb="179" eb="180">
      <t>ゴ</t>
    </rPh>
    <rPh sb="184" eb="186">
      <t>イッソウ</t>
    </rPh>
    <rPh sb="187" eb="189">
      <t>カンロ</t>
    </rPh>
    <rPh sb="189" eb="191">
      <t>コウシン</t>
    </rPh>
    <rPh sb="192" eb="195">
      <t>ジュウテンテキ</t>
    </rPh>
    <rPh sb="196" eb="197">
      <t>ト</t>
    </rPh>
    <rPh sb="198" eb="199">
      <t>ク</t>
    </rPh>
    <rPh sb="201" eb="203">
      <t>ヘイセイ</t>
    </rPh>
    <rPh sb="205" eb="207">
      <t>ネンド</t>
    </rPh>
    <rPh sb="209" eb="211">
      <t>カンロ</t>
    </rPh>
    <rPh sb="211" eb="213">
      <t>コウシン</t>
    </rPh>
    <rPh sb="213" eb="214">
      <t>リツ</t>
    </rPh>
    <rPh sb="215" eb="216">
      <t>ヤク</t>
    </rPh>
    <rPh sb="222" eb="223">
      <t>ヒ</t>
    </rPh>
    <rPh sb="224" eb="225">
      <t>ア</t>
    </rPh>
    <rPh sb="227" eb="229">
      <t>コンゴ</t>
    </rPh>
    <rPh sb="232" eb="233">
      <t>ネン</t>
    </rPh>
    <rPh sb="239" eb="241">
      <t>カンロ</t>
    </rPh>
    <rPh sb="241" eb="243">
      <t>コウシン</t>
    </rPh>
    <rPh sb="244" eb="246">
      <t>タッセイ</t>
    </rPh>
    <rPh sb="248" eb="251">
      <t>ロウキュウカ</t>
    </rPh>
    <rPh sb="251" eb="253">
      <t>タイサク</t>
    </rPh>
    <rPh sb="254" eb="255">
      <t>ト</t>
    </rPh>
    <rPh sb="256" eb="257">
      <t>ク</t>
    </rPh>
    <rPh sb="258" eb="260">
      <t>ケイカク</t>
    </rPh>
    <phoneticPr fontId="4"/>
  </si>
  <si>
    <t>　本市では、平成22年度に水道、工業用水道及び下水道の3事業を統合することで、管理部門を一元化する等、効率的な執行体制の構築に向けた取組を行っている。水道事業では、再構築計画により施設の更新・耐震化を進め、安定給水を確保した上で、適正な規模にダウンサイジングを行い、さらなる効率的な事業運営と健全経営の維持を目指している。
　短期的な資金繰りには問題ないが、長期的には、管路の更新といった老朽化対策等に伴う企業債残高の増加が見込まれるため、アセットマネジメント等により適正な管理が求められると考える。
　また、本市では人口が今後も増加し、水道料金収入は、横ばい程度を維持できると考えているが、将来的には、社会動向や使用傾向等に留意し、受益と負担の公平性を踏まえ、安定的な経営を継続できるよう検討が必要である。</t>
    <rPh sb="55" eb="57">
      <t>シッコウ</t>
    </rPh>
    <rPh sb="57" eb="59">
      <t>タイセイ</t>
    </rPh>
    <rPh sb="60" eb="62">
      <t>コウチク</t>
    </rPh>
    <rPh sb="75" eb="77">
      <t>スイドウ</t>
    </rPh>
    <rPh sb="77" eb="79">
      <t>ジギョウ</t>
    </rPh>
    <rPh sb="82" eb="85">
      <t>サイコウチク</t>
    </rPh>
    <rPh sb="85" eb="87">
      <t>ケイカク</t>
    </rPh>
    <rPh sb="90" eb="92">
      <t>シセツ</t>
    </rPh>
    <rPh sb="93" eb="95">
      <t>コウシン</t>
    </rPh>
    <rPh sb="96" eb="99">
      <t>タイシンカ</t>
    </rPh>
    <rPh sb="100" eb="101">
      <t>スス</t>
    </rPh>
    <rPh sb="103" eb="105">
      <t>アンテイ</t>
    </rPh>
    <rPh sb="105" eb="107">
      <t>キュウスイ</t>
    </rPh>
    <rPh sb="108" eb="110">
      <t>カクホ</t>
    </rPh>
    <rPh sb="112" eb="113">
      <t>ウエ</t>
    </rPh>
    <rPh sb="115" eb="117">
      <t>テキセイ</t>
    </rPh>
    <rPh sb="118" eb="120">
      <t>キボ</t>
    </rPh>
    <rPh sb="130" eb="131">
      <t>オコナ</t>
    </rPh>
    <rPh sb="137" eb="140">
      <t>コウリツテキ</t>
    </rPh>
    <rPh sb="141" eb="143">
      <t>ジギョウ</t>
    </rPh>
    <rPh sb="143" eb="145">
      <t>ウンエイ</t>
    </rPh>
    <rPh sb="146" eb="148">
      <t>ケンゼン</t>
    </rPh>
    <rPh sb="148" eb="150">
      <t>ケイエイ</t>
    </rPh>
    <rPh sb="151" eb="153">
      <t>イジ</t>
    </rPh>
    <rPh sb="154" eb="156">
      <t>メザ</t>
    </rPh>
    <rPh sb="194" eb="197">
      <t>ロウキュウカ</t>
    </rPh>
    <rPh sb="197" eb="199">
      <t>タイサク</t>
    </rPh>
    <rPh sb="199" eb="200">
      <t>ナド</t>
    </rPh>
    <rPh sb="212" eb="214">
      <t>ミコ</t>
    </rPh>
    <rPh sb="234" eb="236">
      <t>テキセイ</t>
    </rPh>
    <rPh sb="237" eb="239">
      <t>カンリ</t>
    </rPh>
    <rPh sb="240" eb="241">
      <t>モト</t>
    </rPh>
    <rPh sb="246" eb="247">
      <t>カンガ</t>
    </rPh>
    <rPh sb="255" eb="256">
      <t>ホン</t>
    </rPh>
    <rPh sb="256" eb="257">
      <t>シ</t>
    </rPh>
    <rPh sb="259" eb="261">
      <t>ジンコウ</t>
    </rPh>
    <rPh sb="262" eb="264">
      <t>コンゴ</t>
    </rPh>
    <rPh sb="265" eb="267">
      <t>ゾウカ</t>
    </rPh>
    <rPh sb="269" eb="271">
      <t>スイドウ</t>
    </rPh>
    <rPh sb="271" eb="273">
      <t>リョウキン</t>
    </rPh>
    <rPh sb="273" eb="275">
      <t>シュウニュウ</t>
    </rPh>
    <rPh sb="302" eb="304">
      <t>シャカイ</t>
    </rPh>
    <rPh sb="304" eb="306">
      <t>ドウコウ</t>
    </rPh>
    <rPh sb="307" eb="309">
      <t>シヨウ</t>
    </rPh>
    <rPh sb="309" eb="311">
      <t>ケイコウ</t>
    </rPh>
    <rPh sb="311" eb="312">
      <t>トウ</t>
    </rPh>
    <rPh sb="313" eb="315">
      <t>リュウイ</t>
    </rPh>
    <rPh sb="317" eb="319">
      <t>ジュエキ</t>
    </rPh>
    <rPh sb="320" eb="322">
      <t>フタン</t>
    </rPh>
    <rPh sb="323" eb="326">
      <t>コウヘイセイ</t>
    </rPh>
    <rPh sb="327" eb="328">
      <t>フ</t>
    </rPh>
    <rPh sb="331" eb="334">
      <t>アンテイテキ</t>
    </rPh>
    <rPh sb="335" eb="337">
      <t>ケイエイ</t>
    </rPh>
    <rPh sb="338" eb="340">
      <t>ケイゾク</t>
    </rPh>
    <rPh sb="345" eb="347">
      <t>ケントウ</t>
    </rPh>
    <rPh sb="348" eb="350">
      <t>ヒツヨウ</t>
    </rPh>
    <phoneticPr fontId="4"/>
  </si>
  <si>
    <t>　平成18年度から平成28年度の取組として、将来の水需要予測に基づく、適正な事業規模へのダウンサイジングを主軸とした再構築計画を行っており、浄水場の統廃合や配水池の更新等、施設の更新・耐震化に積極的に取り組んでいる。また、現状としては老朽管が多いため、更新率を引き上げて、計画的に管路の更新を進めている。以上より、施設利用率について、再構築計画により平成24年度に浄水場を廃止したことで改善しており、類似団体並みとなっている上に、さらに、今後控えている浄水場の廃止により改善する見込みである。有収率については、老朽管の影響等により、漏水率が高いために、類似団体の平均よりも低い。
　また、給水原価については、再構築計画による除却費が増大した平成26年度を除き、概ね類似団体並みとなっているものの、低廉な水道料金の体系となっていることから、供給単価が低く、料金回収率は類似団体よりも低い。しかし、他都市への原水供給等により、経常収支比率は概ね100％を超えている上に、累積欠損金は計上されておらず、健全経営を維持していると考えられる。
　流動比率は、概ね類似団体並みであり、平成26年度に会計制度の見直しに伴う流動負債の増加により低下しているものの、短期的な資金繰りには問題ないものと考える。しかし、今後の老朽化対策等の建設改良工事に対しては、長期的な経営状況、資金繰りを考慮しながら、企業債残高対給水収益比率が増加しすぎないよう、計画的に進める必要がある。</t>
    <rPh sb="1" eb="3">
      <t>ヘイセイ</t>
    </rPh>
    <rPh sb="5" eb="7">
      <t>ネンド</t>
    </rPh>
    <rPh sb="9" eb="11">
      <t>ヘイセイ</t>
    </rPh>
    <rPh sb="13" eb="14">
      <t>ネン</t>
    </rPh>
    <rPh sb="14" eb="15">
      <t>ド</t>
    </rPh>
    <rPh sb="16" eb="18">
      <t>トリクミ</t>
    </rPh>
    <rPh sb="22" eb="24">
      <t>ショウライ</t>
    </rPh>
    <rPh sb="25" eb="26">
      <t>ミズ</t>
    </rPh>
    <rPh sb="26" eb="28">
      <t>ジュヨウ</t>
    </rPh>
    <rPh sb="28" eb="30">
      <t>ヨソク</t>
    </rPh>
    <rPh sb="31" eb="32">
      <t>モト</t>
    </rPh>
    <rPh sb="35" eb="37">
      <t>テキセイ</t>
    </rPh>
    <rPh sb="38" eb="40">
      <t>ジギョウ</t>
    </rPh>
    <rPh sb="40" eb="42">
      <t>キボ</t>
    </rPh>
    <rPh sb="53" eb="55">
      <t>シュジク</t>
    </rPh>
    <rPh sb="58" eb="61">
      <t>サイコウチク</t>
    </rPh>
    <rPh sb="61" eb="63">
      <t>ケイカク</t>
    </rPh>
    <rPh sb="84" eb="85">
      <t>トウ</t>
    </rPh>
    <rPh sb="86" eb="88">
      <t>シセツ</t>
    </rPh>
    <rPh sb="89" eb="91">
      <t>コウシン</t>
    </rPh>
    <rPh sb="92" eb="95">
      <t>タイシンカ</t>
    </rPh>
    <rPh sb="111" eb="113">
      <t>ゲンジョウ</t>
    </rPh>
    <rPh sb="117" eb="119">
      <t>ロウキュウ</t>
    </rPh>
    <rPh sb="119" eb="120">
      <t>カン</t>
    </rPh>
    <rPh sb="121" eb="122">
      <t>オオ</t>
    </rPh>
    <rPh sb="126" eb="128">
      <t>コウシン</t>
    </rPh>
    <rPh sb="128" eb="129">
      <t>リツ</t>
    </rPh>
    <rPh sb="130" eb="131">
      <t>ヒ</t>
    </rPh>
    <rPh sb="132" eb="133">
      <t>ア</t>
    </rPh>
    <rPh sb="140" eb="142">
      <t>カンロ</t>
    </rPh>
    <rPh sb="143" eb="145">
      <t>コウシン</t>
    </rPh>
    <rPh sb="146" eb="147">
      <t>スス</t>
    </rPh>
    <rPh sb="152" eb="154">
      <t>イジョウ</t>
    </rPh>
    <rPh sb="157" eb="159">
      <t>シセツ</t>
    </rPh>
    <rPh sb="159" eb="161">
      <t>リヨウ</t>
    </rPh>
    <rPh sb="161" eb="162">
      <t>リツ</t>
    </rPh>
    <rPh sb="167" eb="170">
      <t>サイコウチク</t>
    </rPh>
    <rPh sb="170" eb="172">
      <t>ケイカク</t>
    </rPh>
    <rPh sb="175" eb="177">
      <t>ヘイセイ</t>
    </rPh>
    <rPh sb="179" eb="180">
      <t>ネン</t>
    </rPh>
    <rPh sb="180" eb="181">
      <t>ド</t>
    </rPh>
    <rPh sb="182" eb="185">
      <t>ジョウスイジョウ</t>
    </rPh>
    <rPh sb="186" eb="188">
      <t>ハイシ</t>
    </rPh>
    <rPh sb="193" eb="195">
      <t>カイゼン</t>
    </rPh>
    <rPh sb="200" eb="202">
      <t>ルイジ</t>
    </rPh>
    <rPh sb="202" eb="204">
      <t>ダンタイ</t>
    </rPh>
    <rPh sb="204" eb="205">
      <t>ナ</t>
    </rPh>
    <rPh sb="212" eb="213">
      <t>ウエ</t>
    </rPh>
    <rPh sb="219" eb="221">
      <t>コンゴ</t>
    </rPh>
    <rPh sb="221" eb="222">
      <t>ヒカ</t>
    </rPh>
    <rPh sb="226" eb="229">
      <t>ジョウスイジョウ</t>
    </rPh>
    <rPh sb="230" eb="232">
      <t>ハイシ</t>
    </rPh>
    <rPh sb="235" eb="237">
      <t>カイゼン</t>
    </rPh>
    <rPh sb="239" eb="241">
      <t>ミコ</t>
    </rPh>
    <rPh sb="255" eb="257">
      <t>ロウキュウ</t>
    </rPh>
    <rPh sb="257" eb="258">
      <t>カン</t>
    </rPh>
    <rPh sb="259" eb="261">
      <t>エイキョウ</t>
    </rPh>
    <rPh sb="261" eb="262">
      <t>トウ</t>
    </rPh>
    <rPh sb="266" eb="268">
      <t>ロウスイ</t>
    </rPh>
    <rPh sb="268" eb="269">
      <t>リツ</t>
    </rPh>
    <rPh sb="270" eb="271">
      <t>タカ</t>
    </rPh>
    <rPh sb="276" eb="278">
      <t>ルイジ</t>
    </rPh>
    <rPh sb="278" eb="280">
      <t>ダンタイ</t>
    </rPh>
    <rPh sb="281" eb="283">
      <t>ヘイキン</t>
    </rPh>
    <rPh sb="286" eb="287">
      <t>ヒク</t>
    </rPh>
    <rPh sb="294" eb="296">
      <t>キュウスイ</t>
    </rPh>
    <rPh sb="296" eb="298">
      <t>ゲンカ</t>
    </rPh>
    <rPh sb="304" eb="307">
      <t>サイコウチク</t>
    </rPh>
    <rPh sb="307" eb="309">
      <t>ケイカク</t>
    </rPh>
    <rPh sb="312" eb="314">
      <t>ジョキャク</t>
    </rPh>
    <rPh sb="314" eb="315">
      <t>ヒ</t>
    </rPh>
    <rPh sb="316" eb="318">
      <t>ゾウダイ</t>
    </rPh>
    <rPh sb="320" eb="322">
      <t>ヘイセイ</t>
    </rPh>
    <rPh sb="324" eb="325">
      <t>ネン</t>
    </rPh>
    <rPh sb="325" eb="326">
      <t>ド</t>
    </rPh>
    <rPh sb="327" eb="328">
      <t>ノゾ</t>
    </rPh>
    <rPh sb="330" eb="331">
      <t>オオム</t>
    </rPh>
    <rPh sb="332" eb="334">
      <t>ルイジ</t>
    </rPh>
    <rPh sb="334" eb="336">
      <t>ダンタイ</t>
    </rPh>
    <rPh sb="336" eb="337">
      <t>ナ</t>
    </rPh>
    <rPh sb="348" eb="350">
      <t>テイレン</t>
    </rPh>
    <rPh sb="351" eb="353">
      <t>スイドウ</t>
    </rPh>
    <rPh sb="353" eb="355">
      <t>リョウキン</t>
    </rPh>
    <rPh sb="356" eb="358">
      <t>タイケイ</t>
    </rPh>
    <rPh sb="369" eb="371">
      <t>キョウキュウ</t>
    </rPh>
    <rPh sb="371" eb="373">
      <t>タンカ</t>
    </rPh>
    <rPh sb="374" eb="375">
      <t>ヒク</t>
    </rPh>
    <rPh sb="377" eb="379">
      <t>リョウキン</t>
    </rPh>
    <rPh sb="379" eb="381">
      <t>カイシュウ</t>
    </rPh>
    <rPh sb="381" eb="382">
      <t>リツ</t>
    </rPh>
    <rPh sb="383" eb="385">
      <t>ルイジ</t>
    </rPh>
    <rPh sb="385" eb="387">
      <t>ダンタイ</t>
    </rPh>
    <rPh sb="390" eb="391">
      <t>ヒク</t>
    </rPh>
    <rPh sb="397" eb="400">
      <t>タトシ</t>
    </rPh>
    <rPh sb="402" eb="404">
      <t>ゲンスイ</t>
    </rPh>
    <rPh sb="404" eb="406">
      <t>キョウキュウ</t>
    </rPh>
    <rPh sb="406" eb="407">
      <t>トウ</t>
    </rPh>
    <rPh sb="411" eb="413">
      <t>ケイジョウ</t>
    </rPh>
    <rPh sb="413" eb="415">
      <t>シュウシ</t>
    </rPh>
    <rPh sb="415" eb="417">
      <t>ヒリツ</t>
    </rPh>
    <rPh sb="418" eb="419">
      <t>オオム</t>
    </rPh>
    <rPh sb="425" eb="426">
      <t>コ</t>
    </rPh>
    <rPh sb="430" eb="431">
      <t>ウエ</t>
    </rPh>
    <rPh sb="433" eb="435">
      <t>ルイセキ</t>
    </rPh>
    <rPh sb="435" eb="438">
      <t>ケッソンキン</t>
    </rPh>
    <rPh sb="439" eb="441">
      <t>ケイジョウ</t>
    </rPh>
    <rPh sb="448" eb="450">
      <t>ケンゼン</t>
    </rPh>
    <rPh sb="450" eb="452">
      <t>ケイエイ</t>
    </rPh>
    <rPh sb="453" eb="455">
      <t>イジ</t>
    </rPh>
    <rPh sb="460" eb="461">
      <t>カンガ</t>
    </rPh>
    <rPh sb="468" eb="470">
      <t>リュウドウ</t>
    </rPh>
    <rPh sb="470" eb="472">
      <t>ヒリツ</t>
    </rPh>
    <rPh sb="474" eb="475">
      <t>オオム</t>
    </rPh>
    <rPh sb="476" eb="478">
      <t>ルイジ</t>
    </rPh>
    <rPh sb="478" eb="480">
      <t>ダンタイ</t>
    </rPh>
    <rPh sb="480" eb="481">
      <t>ナ</t>
    </rPh>
    <rPh sb="486" eb="488">
      <t>ヘイセイ</t>
    </rPh>
    <rPh sb="490" eb="491">
      <t>ネン</t>
    </rPh>
    <rPh sb="491" eb="492">
      <t>ド</t>
    </rPh>
    <rPh sb="493" eb="495">
      <t>カイケイ</t>
    </rPh>
    <rPh sb="495" eb="497">
      <t>セイド</t>
    </rPh>
    <rPh sb="498" eb="500">
      <t>ミナオ</t>
    </rPh>
    <rPh sb="502" eb="503">
      <t>トモナ</t>
    </rPh>
    <rPh sb="504" eb="506">
      <t>リュウドウ</t>
    </rPh>
    <rPh sb="506" eb="508">
      <t>フサイ</t>
    </rPh>
    <rPh sb="509" eb="511">
      <t>ゾウカ</t>
    </rPh>
    <rPh sb="514" eb="516">
      <t>テイカ</t>
    </rPh>
    <rPh sb="524" eb="526">
      <t>タンキ</t>
    </rPh>
    <rPh sb="526" eb="527">
      <t>テキ</t>
    </rPh>
    <rPh sb="528" eb="530">
      <t>シキン</t>
    </rPh>
    <rPh sb="530" eb="531">
      <t>グ</t>
    </rPh>
    <rPh sb="534" eb="536">
      <t>モンダイ</t>
    </rPh>
    <rPh sb="541" eb="542">
      <t>カンガ</t>
    </rPh>
    <rPh sb="585" eb="587">
      <t>コウリョ</t>
    </rPh>
    <rPh sb="592" eb="594">
      <t>キギョウ</t>
    </rPh>
    <rPh sb="594" eb="595">
      <t>サイ</t>
    </rPh>
    <rPh sb="595" eb="597">
      <t>ザンダカ</t>
    </rPh>
    <rPh sb="597" eb="598">
      <t>タイ</t>
    </rPh>
    <rPh sb="598" eb="600">
      <t>キュウスイ</t>
    </rPh>
    <rPh sb="600" eb="602">
      <t>シュウエキ</t>
    </rPh>
    <rPh sb="602" eb="604">
      <t>ヒリツ</t>
    </rPh>
    <rPh sb="605" eb="607">
      <t>ゾウカ</t>
    </rPh>
    <rPh sb="615" eb="618">
      <t>ケイカクテキ</t>
    </rPh>
    <rPh sb="619" eb="620">
      <t>スス</t>
    </rPh>
    <rPh sb="622" eb="6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</si>
</sst>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1.4</c:v>
                </c:pt>
                <c:pt idx="1">
                  <c:v>1.62</c:v>
                </c:pt>
                <c:pt idx="2">
                  <c:v>1.48</c:v>
                </c:pt>
                <c:pt idx="3">
                  <c:v>1.43</c:v>
                </c:pt>
                <c:pt idx="4">
                  <c:v>1.6</c:v>
                </c:pt>
              </c:numCache>
            </c:numRef>
          </c:val>
        </c:ser>
        <c:dLbls>
          <c:showLegendKey val="0"/>
          <c:showVal val="0"/>
          <c:showCatName val="0"/>
          <c:showSerName val="0"/>
          <c:showPercent val="0"/>
          <c:showBubbleSize val="0"/>
        </c:dLbls>
        <c:gapWidth val="150"/>
        <c:axId val="179087232"/>
        <c:axId val="1816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79087232"/>
        <c:axId val="181600256"/>
      </c:lineChart>
      <c:dateAx>
        <c:axId val="179087232"/>
        <c:scaling>
          <c:orientation val="minMax"/>
        </c:scaling>
        <c:delete val="1"/>
        <c:axPos val="b"/>
        <c:numFmt formatCode="ge" sourceLinked="1"/>
        <c:majorTickMark val="none"/>
        <c:minorTickMark val="none"/>
        <c:tickLblPos val="none"/>
        <c:crossAx val="181600256"/>
        <c:crosses val="autoZero"/>
        <c:auto val="1"/>
        <c:lblOffset val="100"/>
        <c:baseTimeUnit val="years"/>
      </c:dateAx>
      <c:valAx>
        <c:axId val="1816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52.17</c:v>
                </c:pt>
                <c:pt idx="1">
                  <c:v>51.53</c:v>
                </c:pt>
                <c:pt idx="2">
                  <c:v>62.11</c:v>
                </c:pt>
                <c:pt idx="3">
                  <c:v>61.7</c:v>
                </c:pt>
                <c:pt idx="4">
                  <c:v>61.42</c:v>
                </c:pt>
              </c:numCache>
            </c:numRef>
          </c:val>
        </c:ser>
        <c:dLbls>
          <c:showLegendKey val="0"/>
          <c:showVal val="0"/>
          <c:showCatName val="0"/>
          <c:showSerName val="0"/>
          <c:showPercent val="0"/>
          <c:showBubbleSize val="0"/>
        </c:dLbls>
        <c:gapWidth val="150"/>
        <c:axId val="184674560"/>
        <c:axId val="1843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84674560"/>
        <c:axId val="184385920"/>
      </c:lineChart>
      <c:dateAx>
        <c:axId val="184674560"/>
        <c:scaling>
          <c:orientation val="minMax"/>
        </c:scaling>
        <c:delete val="1"/>
        <c:axPos val="b"/>
        <c:numFmt formatCode="ge" sourceLinked="1"/>
        <c:majorTickMark val="none"/>
        <c:minorTickMark val="none"/>
        <c:tickLblPos val="none"/>
        <c:crossAx val="184385920"/>
        <c:crosses val="autoZero"/>
        <c:auto val="1"/>
        <c:lblOffset val="100"/>
        <c:baseTimeUnit val="years"/>
      </c:dateAx>
      <c:valAx>
        <c:axId val="1843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89.69</c:v>
                </c:pt>
                <c:pt idx="1">
                  <c:v>89.06</c:v>
                </c:pt>
                <c:pt idx="2">
                  <c:v>90.15</c:v>
                </c:pt>
                <c:pt idx="3">
                  <c:v>90.19</c:v>
                </c:pt>
                <c:pt idx="4">
                  <c:v>90.09</c:v>
                </c:pt>
              </c:numCache>
            </c:numRef>
          </c:val>
        </c:ser>
        <c:dLbls>
          <c:showLegendKey val="0"/>
          <c:showVal val="0"/>
          <c:showCatName val="0"/>
          <c:showSerName val="0"/>
          <c:showPercent val="0"/>
          <c:showBubbleSize val="0"/>
        </c:dLbls>
        <c:gapWidth val="150"/>
        <c:axId val="184407936"/>
        <c:axId val="1844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84407936"/>
        <c:axId val="184422400"/>
      </c:lineChart>
      <c:dateAx>
        <c:axId val="184407936"/>
        <c:scaling>
          <c:orientation val="minMax"/>
        </c:scaling>
        <c:delete val="1"/>
        <c:axPos val="b"/>
        <c:numFmt formatCode="ge" sourceLinked="1"/>
        <c:majorTickMark val="none"/>
        <c:minorTickMark val="none"/>
        <c:tickLblPos val="none"/>
        <c:crossAx val="184422400"/>
        <c:crosses val="autoZero"/>
        <c:auto val="1"/>
        <c:lblOffset val="100"/>
        <c:baseTimeUnit val="years"/>
      </c:dateAx>
      <c:valAx>
        <c:axId val="1844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102.86</c:v>
                </c:pt>
                <c:pt idx="1">
                  <c:v>100.86</c:v>
                </c:pt>
                <c:pt idx="2">
                  <c:v>101.96</c:v>
                </c:pt>
                <c:pt idx="3">
                  <c:v>104.62</c:v>
                </c:pt>
                <c:pt idx="4">
                  <c:v>98.92</c:v>
                </c:pt>
              </c:numCache>
            </c:numRef>
          </c:val>
        </c:ser>
        <c:dLbls>
          <c:showLegendKey val="0"/>
          <c:showVal val="0"/>
          <c:showCatName val="0"/>
          <c:showSerName val="0"/>
          <c:showPercent val="0"/>
          <c:showBubbleSize val="0"/>
        </c:dLbls>
        <c:gapWidth val="150"/>
        <c:axId val="181631232"/>
        <c:axId val="1816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81631232"/>
        <c:axId val="181637504"/>
      </c:lineChart>
      <c:dateAx>
        <c:axId val="181631232"/>
        <c:scaling>
          <c:orientation val="minMax"/>
        </c:scaling>
        <c:delete val="1"/>
        <c:axPos val="b"/>
        <c:numFmt formatCode="ge" sourceLinked="1"/>
        <c:majorTickMark val="none"/>
        <c:minorTickMark val="none"/>
        <c:tickLblPos val="none"/>
        <c:crossAx val="181637504"/>
        <c:crosses val="autoZero"/>
        <c:auto val="1"/>
        <c:lblOffset val="100"/>
        <c:baseTimeUnit val="years"/>
      </c:dateAx>
      <c:valAx>
        <c:axId val="18163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6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52.15</c:v>
                </c:pt>
                <c:pt idx="1">
                  <c:v>52.8</c:v>
                </c:pt>
                <c:pt idx="2">
                  <c:v>50.99</c:v>
                </c:pt>
                <c:pt idx="3">
                  <c:v>51.71</c:v>
                </c:pt>
                <c:pt idx="4">
                  <c:v>51.14</c:v>
                </c:pt>
              </c:numCache>
            </c:numRef>
          </c:val>
        </c:ser>
        <c:dLbls>
          <c:showLegendKey val="0"/>
          <c:showVal val="0"/>
          <c:showCatName val="0"/>
          <c:showSerName val="0"/>
          <c:showPercent val="0"/>
          <c:showBubbleSize val="0"/>
        </c:dLbls>
        <c:gapWidth val="150"/>
        <c:axId val="181663616"/>
        <c:axId val="1830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81663616"/>
        <c:axId val="183058432"/>
      </c:lineChart>
      <c:dateAx>
        <c:axId val="181663616"/>
        <c:scaling>
          <c:orientation val="minMax"/>
        </c:scaling>
        <c:delete val="1"/>
        <c:axPos val="b"/>
        <c:numFmt formatCode="ge" sourceLinked="1"/>
        <c:majorTickMark val="none"/>
        <c:minorTickMark val="none"/>
        <c:tickLblPos val="none"/>
        <c:crossAx val="183058432"/>
        <c:crosses val="autoZero"/>
        <c:auto val="1"/>
        <c:lblOffset val="100"/>
        <c:baseTimeUnit val="years"/>
      </c:dateAx>
      <c:valAx>
        <c:axId val="1830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16.53</c:v>
                </c:pt>
                <c:pt idx="1">
                  <c:v>18.38</c:v>
                </c:pt>
                <c:pt idx="2">
                  <c:v>19.75</c:v>
                </c:pt>
                <c:pt idx="3">
                  <c:v>21.15</c:v>
                </c:pt>
                <c:pt idx="4">
                  <c:v>22.71</c:v>
                </c:pt>
              </c:numCache>
            </c:numRef>
          </c:val>
        </c:ser>
        <c:dLbls>
          <c:showLegendKey val="0"/>
          <c:showVal val="0"/>
          <c:showCatName val="0"/>
          <c:showSerName val="0"/>
          <c:showPercent val="0"/>
          <c:showBubbleSize val="0"/>
        </c:dLbls>
        <c:gapWidth val="150"/>
        <c:axId val="183089024"/>
        <c:axId val="1830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83089024"/>
        <c:axId val="183091200"/>
      </c:lineChart>
      <c:dateAx>
        <c:axId val="183089024"/>
        <c:scaling>
          <c:orientation val="minMax"/>
        </c:scaling>
        <c:delete val="1"/>
        <c:axPos val="b"/>
        <c:numFmt formatCode="ge" sourceLinked="1"/>
        <c:majorTickMark val="none"/>
        <c:minorTickMark val="none"/>
        <c:tickLblPos val="none"/>
        <c:crossAx val="183091200"/>
        <c:crosses val="autoZero"/>
        <c:auto val="1"/>
        <c:lblOffset val="100"/>
        <c:baseTimeUnit val="years"/>
      </c:dateAx>
      <c:valAx>
        <c:axId val="1830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117312"/>
        <c:axId val="1831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3117312"/>
        <c:axId val="183119232"/>
      </c:lineChart>
      <c:dateAx>
        <c:axId val="183117312"/>
        <c:scaling>
          <c:orientation val="minMax"/>
        </c:scaling>
        <c:delete val="1"/>
        <c:axPos val="b"/>
        <c:numFmt formatCode="ge" sourceLinked="1"/>
        <c:majorTickMark val="none"/>
        <c:minorTickMark val="none"/>
        <c:tickLblPos val="none"/>
        <c:crossAx val="183119232"/>
        <c:crosses val="autoZero"/>
        <c:auto val="1"/>
        <c:lblOffset val="100"/>
        <c:baseTimeUnit val="years"/>
      </c:dateAx>
      <c:valAx>
        <c:axId val="18311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1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395.68</c:v>
                </c:pt>
                <c:pt idx="1">
                  <c:v>282.39</c:v>
                </c:pt>
                <c:pt idx="2">
                  <c:v>239.95</c:v>
                </c:pt>
                <c:pt idx="3">
                  <c:v>269.64</c:v>
                </c:pt>
                <c:pt idx="4">
                  <c:v>150.30000000000001</c:v>
                </c:pt>
              </c:numCache>
            </c:numRef>
          </c:val>
        </c:ser>
        <c:dLbls>
          <c:showLegendKey val="0"/>
          <c:showVal val="0"/>
          <c:showCatName val="0"/>
          <c:showSerName val="0"/>
          <c:showPercent val="0"/>
          <c:showBubbleSize val="0"/>
        </c:dLbls>
        <c:gapWidth val="150"/>
        <c:axId val="183170560"/>
        <c:axId val="1831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83170560"/>
        <c:axId val="183172480"/>
      </c:lineChart>
      <c:dateAx>
        <c:axId val="183170560"/>
        <c:scaling>
          <c:orientation val="minMax"/>
        </c:scaling>
        <c:delete val="1"/>
        <c:axPos val="b"/>
        <c:numFmt formatCode="ge" sourceLinked="1"/>
        <c:majorTickMark val="none"/>
        <c:minorTickMark val="none"/>
        <c:tickLblPos val="none"/>
        <c:crossAx val="183172480"/>
        <c:crosses val="autoZero"/>
        <c:auto val="1"/>
        <c:lblOffset val="100"/>
        <c:baseTimeUnit val="years"/>
      </c:dateAx>
      <c:valAx>
        <c:axId val="18317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1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200.35</c:v>
                </c:pt>
                <c:pt idx="1">
                  <c:v>208.31</c:v>
                </c:pt>
                <c:pt idx="2">
                  <c:v>213.54</c:v>
                </c:pt>
                <c:pt idx="3">
                  <c:v>214.72</c:v>
                </c:pt>
                <c:pt idx="4">
                  <c:v>221.96</c:v>
                </c:pt>
              </c:numCache>
            </c:numRef>
          </c:val>
        </c:ser>
        <c:dLbls>
          <c:showLegendKey val="0"/>
          <c:showVal val="0"/>
          <c:showCatName val="0"/>
          <c:showSerName val="0"/>
          <c:showPercent val="0"/>
          <c:showBubbleSize val="0"/>
        </c:dLbls>
        <c:gapWidth val="150"/>
        <c:axId val="184254848"/>
        <c:axId val="1842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84254848"/>
        <c:axId val="184256768"/>
      </c:lineChart>
      <c:dateAx>
        <c:axId val="184254848"/>
        <c:scaling>
          <c:orientation val="minMax"/>
        </c:scaling>
        <c:delete val="1"/>
        <c:axPos val="b"/>
        <c:numFmt formatCode="ge" sourceLinked="1"/>
        <c:majorTickMark val="none"/>
        <c:minorTickMark val="none"/>
        <c:tickLblPos val="none"/>
        <c:crossAx val="184256768"/>
        <c:crosses val="autoZero"/>
        <c:auto val="1"/>
        <c:lblOffset val="100"/>
        <c:baseTimeUnit val="years"/>
      </c:dateAx>
      <c:valAx>
        <c:axId val="18425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2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84.58</c:v>
                </c:pt>
                <c:pt idx="1">
                  <c:v>81.99</c:v>
                </c:pt>
                <c:pt idx="2">
                  <c:v>80.510000000000005</c:v>
                </c:pt>
                <c:pt idx="3">
                  <c:v>82.58</c:v>
                </c:pt>
                <c:pt idx="4">
                  <c:v>79.25</c:v>
                </c:pt>
              </c:numCache>
            </c:numRef>
          </c:val>
        </c:ser>
        <c:dLbls>
          <c:showLegendKey val="0"/>
          <c:showVal val="0"/>
          <c:showCatName val="0"/>
          <c:showSerName val="0"/>
          <c:showPercent val="0"/>
          <c:showBubbleSize val="0"/>
        </c:dLbls>
        <c:gapWidth val="150"/>
        <c:axId val="184286592"/>
        <c:axId val="1846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84286592"/>
        <c:axId val="184632832"/>
      </c:lineChart>
      <c:dateAx>
        <c:axId val="184286592"/>
        <c:scaling>
          <c:orientation val="minMax"/>
        </c:scaling>
        <c:delete val="1"/>
        <c:axPos val="b"/>
        <c:numFmt formatCode="ge" sourceLinked="1"/>
        <c:majorTickMark val="none"/>
        <c:minorTickMark val="none"/>
        <c:tickLblPos val="none"/>
        <c:crossAx val="184632832"/>
        <c:crosses val="autoZero"/>
        <c:auto val="1"/>
        <c:lblOffset val="100"/>
        <c:baseTimeUnit val="years"/>
      </c:dateAx>
      <c:valAx>
        <c:axId val="1846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177.97</c:v>
                </c:pt>
                <c:pt idx="1">
                  <c:v>181.33</c:v>
                </c:pt>
                <c:pt idx="2">
                  <c:v>183.57</c:v>
                </c:pt>
                <c:pt idx="3">
                  <c:v>178.3</c:v>
                </c:pt>
                <c:pt idx="4">
                  <c:v>184.35</c:v>
                </c:pt>
              </c:numCache>
            </c:numRef>
          </c:val>
        </c:ser>
        <c:dLbls>
          <c:showLegendKey val="0"/>
          <c:showVal val="0"/>
          <c:showCatName val="0"/>
          <c:showSerName val="0"/>
          <c:showPercent val="0"/>
          <c:showBubbleSize val="0"/>
        </c:dLbls>
        <c:gapWidth val="150"/>
        <c:axId val="184654464"/>
        <c:axId val="1846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84654464"/>
        <c:axId val="184664832"/>
      </c:lineChart>
      <c:dateAx>
        <c:axId val="184654464"/>
        <c:scaling>
          <c:orientation val="minMax"/>
        </c:scaling>
        <c:delete val="1"/>
        <c:axPos val="b"/>
        <c:numFmt formatCode="ge" sourceLinked="1"/>
        <c:majorTickMark val="none"/>
        <c:minorTickMark val="none"/>
        <c:tickLblPos val="none"/>
        <c:crossAx val="184664832"/>
        <c:crosses val="autoZero"/>
        <c:auto val="1"/>
        <c:lblOffset val="100"/>
        <c:baseTimeUnit val="years"/>
      </c:dateAx>
      <c:valAx>
        <c:axId val="1846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7" width="3.109375" customWidth="1"/>
    <col min="78" max="78" width="9.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神奈川県　川崎市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1445484</v>
      </c>
      <c r="AJ8" s="75"/>
      <c r="AK8" s="75"/>
      <c r="AL8" s="75"/>
      <c r="AM8" s="75"/>
      <c r="AN8" s="75"/>
      <c r="AO8" s="75"/>
      <c r="AP8" s="76"/>
      <c r="AQ8" s="57">
        <f>データ!R6</f>
        <v>143</v>
      </c>
      <c r="AR8" s="57"/>
      <c r="AS8" s="57"/>
      <c r="AT8" s="57"/>
      <c r="AU8" s="57"/>
      <c r="AV8" s="57"/>
      <c r="AW8" s="57"/>
      <c r="AX8" s="57"/>
      <c r="AY8" s="57">
        <f>データ!S6</f>
        <v>10108.280000000001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61.28</v>
      </c>
      <c r="K10" s="57"/>
      <c r="L10" s="57"/>
      <c r="M10" s="57"/>
      <c r="N10" s="57"/>
      <c r="O10" s="57"/>
      <c r="P10" s="57"/>
      <c r="Q10" s="57"/>
      <c r="R10" s="57">
        <f>データ!O6</f>
        <v>100</v>
      </c>
      <c r="S10" s="57"/>
      <c r="T10" s="57"/>
      <c r="U10" s="57"/>
      <c r="V10" s="57"/>
      <c r="W10" s="57"/>
      <c r="X10" s="57"/>
      <c r="Y10" s="57"/>
      <c r="Z10" s="65">
        <f>データ!P6</f>
        <v>2110</v>
      </c>
      <c r="AA10" s="65"/>
      <c r="AB10" s="65"/>
      <c r="AC10" s="65"/>
      <c r="AD10" s="65"/>
      <c r="AE10" s="65"/>
      <c r="AF10" s="65"/>
      <c r="AG10" s="65"/>
      <c r="AH10" s="2"/>
      <c r="AI10" s="65">
        <f>データ!T6</f>
        <v>1466395</v>
      </c>
      <c r="AJ10" s="65"/>
      <c r="AK10" s="65"/>
      <c r="AL10" s="65"/>
      <c r="AM10" s="65"/>
      <c r="AN10" s="65"/>
      <c r="AO10" s="65"/>
      <c r="AP10" s="65"/>
      <c r="AQ10" s="57">
        <f>データ!U6</f>
        <v>144.35</v>
      </c>
      <c r="AR10" s="57"/>
      <c r="AS10" s="57"/>
      <c r="AT10" s="57"/>
      <c r="AU10" s="57"/>
      <c r="AV10" s="57"/>
      <c r="AW10" s="57"/>
      <c r="AX10" s="57"/>
      <c r="AY10" s="57">
        <f>データ!V6</f>
        <v>10158.61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141305</v>
      </c>
      <c r="D6" s="31">
        <f t="shared" si="3"/>
        <v>46</v>
      </c>
      <c r="E6" s="31">
        <f t="shared" si="3"/>
        <v>1</v>
      </c>
      <c r="F6" s="31">
        <f t="shared" si="3"/>
        <v>0</v>
      </c>
      <c r="G6" s="31">
        <f t="shared" si="3"/>
        <v>1</v>
      </c>
      <c r="H6" s="31" t="str">
        <f t="shared" si="3"/>
        <v>神奈川県　川崎市</v>
      </c>
      <c r="I6" s="31" t="str">
        <f t="shared" si="3"/>
        <v>法適用</v>
      </c>
      <c r="J6" s="31" t="str">
        <f t="shared" si="3"/>
        <v>水道事業</v>
      </c>
      <c r="K6" s="31" t="str">
        <f t="shared" si="3"/>
        <v>末端給水事業</v>
      </c>
      <c r="L6" s="31" t="str">
        <f t="shared" si="3"/>
        <v>政令市等</v>
      </c>
      <c r="M6" s="32" t="str">
        <f t="shared" si="3"/>
        <v>-</v>
      </c>
      <c r="N6" s="32">
        <f t="shared" si="3"/>
        <v>61.28</v>
      </c>
      <c r="O6" s="32">
        <f t="shared" si="3"/>
        <v>100</v>
      </c>
      <c r="P6" s="32">
        <f t="shared" si="3"/>
        <v>2110</v>
      </c>
      <c r="Q6" s="32">
        <f t="shared" si="3"/>
        <v>1445484</v>
      </c>
      <c r="R6" s="32">
        <f t="shared" si="3"/>
        <v>143</v>
      </c>
      <c r="S6" s="32">
        <f t="shared" si="3"/>
        <v>10108.280000000001</v>
      </c>
      <c r="T6" s="32">
        <f t="shared" si="3"/>
        <v>1466395</v>
      </c>
      <c r="U6" s="32">
        <f t="shared" si="3"/>
        <v>144.35</v>
      </c>
      <c r="V6" s="32">
        <f t="shared" si="3"/>
        <v>10158.61</v>
      </c>
      <c r="W6" s="33">
        <f>IF(W7="",NA(),W7)</f>
        <v>102.86</v>
      </c>
      <c r="X6" s="33">
        <f t="shared" ref="X6:AF6" si="4">IF(X7="",NA(),X7)</f>
        <v>100.86</v>
      </c>
      <c r="Y6" s="33">
        <f t="shared" si="4"/>
        <v>101.96</v>
      </c>
      <c r="Z6" s="33">
        <f t="shared" si="4"/>
        <v>104.62</v>
      </c>
      <c r="AA6" s="33">
        <f t="shared" si="4"/>
        <v>98.92</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395.68</v>
      </c>
      <c r="AT6" s="33">
        <f t="shared" ref="AT6:BB6" si="6">IF(AT7="",NA(),AT7)</f>
        <v>282.39</v>
      </c>
      <c r="AU6" s="33">
        <f t="shared" si="6"/>
        <v>239.95</v>
      </c>
      <c r="AV6" s="33">
        <f t="shared" si="6"/>
        <v>269.64</v>
      </c>
      <c r="AW6" s="33">
        <f t="shared" si="6"/>
        <v>150.30000000000001</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200.35</v>
      </c>
      <c r="BE6" s="33">
        <f t="shared" ref="BE6:BM6" si="7">IF(BE7="",NA(),BE7)</f>
        <v>208.31</v>
      </c>
      <c r="BF6" s="33">
        <f t="shared" si="7"/>
        <v>213.54</v>
      </c>
      <c r="BG6" s="33">
        <f t="shared" si="7"/>
        <v>214.72</v>
      </c>
      <c r="BH6" s="33">
        <f t="shared" si="7"/>
        <v>221.96</v>
      </c>
      <c r="BI6" s="33">
        <f t="shared" si="7"/>
        <v>245.59</v>
      </c>
      <c r="BJ6" s="33">
        <f t="shared" si="7"/>
        <v>243.43</v>
      </c>
      <c r="BK6" s="33">
        <f t="shared" si="7"/>
        <v>235.04</v>
      </c>
      <c r="BL6" s="33">
        <f t="shared" si="7"/>
        <v>226.55</v>
      </c>
      <c r="BM6" s="33">
        <f t="shared" si="7"/>
        <v>220.35</v>
      </c>
      <c r="BN6" s="32" t="str">
        <f>IF(BN7="","",IF(BN7="-","【-】","【"&amp;SUBSTITUTE(TEXT(BN7,"#,##0.00"),"-","△")&amp;"】"))</f>
        <v>【283.72】</v>
      </c>
      <c r="BO6" s="33">
        <f>IF(BO7="",NA(),BO7)</f>
        <v>84.58</v>
      </c>
      <c r="BP6" s="33">
        <f t="shared" ref="BP6:BX6" si="8">IF(BP7="",NA(),BP7)</f>
        <v>81.99</v>
      </c>
      <c r="BQ6" s="33">
        <f t="shared" si="8"/>
        <v>80.510000000000005</v>
      </c>
      <c r="BR6" s="33">
        <f t="shared" si="8"/>
        <v>82.58</v>
      </c>
      <c r="BS6" s="33">
        <f t="shared" si="8"/>
        <v>79.25</v>
      </c>
      <c r="BT6" s="33">
        <f t="shared" si="8"/>
        <v>102.02</v>
      </c>
      <c r="BU6" s="33">
        <f t="shared" si="8"/>
        <v>97.77</v>
      </c>
      <c r="BV6" s="33">
        <f t="shared" si="8"/>
        <v>98.74</v>
      </c>
      <c r="BW6" s="33">
        <f t="shared" si="8"/>
        <v>99.53</v>
      </c>
      <c r="BX6" s="33">
        <f t="shared" si="8"/>
        <v>104.05</v>
      </c>
      <c r="BY6" s="32" t="str">
        <f>IF(BY7="","",IF(BY7="-","【-】","【"&amp;SUBSTITUTE(TEXT(BY7,"#,##0.00"),"-","△")&amp;"】"))</f>
        <v>【104.60】</v>
      </c>
      <c r="BZ6" s="33">
        <f>IF(BZ7="",NA(),BZ7)</f>
        <v>177.97</v>
      </c>
      <c r="CA6" s="33">
        <f t="shared" ref="CA6:CI6" si="9">IF(CA7="",NA(),CA7)</f>
        <v>181.33</v>
      </c>
      <c r="CB6" s="33">
        <f t="shared" si="9"/>
        <v>183.57</v>
      </c>
      <c r="CC6" s="33">
        <f t="shared" si="9"/>
        <v>178.3</v>
      </c>
      <c r="CD6" s="33">
        <f t="shared" si="9"/>
        <v>184.35</v>
      </c>
      <c r="CE6" s="33">
        <f t="shared" si="9"/>
        <v>176.3</v>
      </c>
      <c r="CF6" s="33">
        <f t="shared" si="9"/>
        <v>182.63</v>
      </c>
      <c r="CG6" s="33">
        <f t="shared" si="9"/>
        <v>180.69</v>
      </c>
      <c r="CH6" s="33">
        <f t="shared" si="9"/>
        <v>179.62</v>
      </c>
      <c r="CI6" s="33">
        <f t="shared" si="9"/>
        <v>171.57</v>
      </c>
      <c r="CJ6" s="32" t="str">
        <f>IF(CJ7="","",IF(CJ7="-","【-】","【"&amp;SUBSTITUTE(TEXT(CJ7,"#,##0.00"),"-","△")&amp;"】"))</f>
        <v>【164.21】</v>
      </c>
      <c r="CK6" s="33">
        <f>IF(CK7="",NA(),CK7)</f>
        <v>52.17</v>
      </c>
      <c r="CL6" s="33">
        <f t="shared" ref="CL6:CT6" si="10">IF(CL7="",NA(),CL7)</f>
        <v>51.53</v>
      </c>
      <c r="CM6" s="33">
        <f t="shared" si="10"/>
        <v>62.11</v>
      </c>
      <c r="CN6" s="33">
        <f t="shared" si="10"/>
        <v>61.7</v>
      </c>
      <c r="CO6" s="33">
        <f t="shared" si="10"/>
        <v>61.42</v>
      </c>
      <c r="CP6" s="33">
        <f t="shared" si="10"/>
        <v>59.9</v>
      </c>
      <c r="CQ6" s="33">
        <f t="shared" si="10"/>
        <v>59.22</v>
      </c>
      <c r="CR6" s="33">
        <f t="shared" si="10"/>
        <v>59.95</v>
      </c>
      <c r="CS6" s="33">
        <f t="shared" si="10"/>
        <v>59.6</v>
      </c>
      <c r="CT6" s="33">
        <f t="shared" si="10"/>
        <v>58.97</v>
      </c>
      <c r="CU6" s="32" t="str">
        <f>IF(CU7="","",IF(CU7="-","【-】","【"&amp;SUBSTITUTE(TEXT(CU7,"#,##0.00"),"-","△")&amp;"】"))</f>
        <v>【59.80】</v>
      </c>
      <c r="CV6" s="33">
        <f>IF(CV7="",NA(),CV7)</f>
        <v>89.69</v>
      </c>
      <c r="CW6" s="33">
        <f t="shared" ref="CW6:DE6" si="11">IF(CW7="",NA(),CW7)</f>
        <v>89.06</v>
      </c>
      <c r="CX6" s="33">
        <f t="shared" si="11"/>
        <v>90.15</v>
      </c>
      <c r="CY6" s="33">
        <f t="shared" si="11"/>
        <v>90.19</v>
      </c>
      <c r="CZ6" s="33">
        <f t="shared" si="11"/>
        <v>90.09</v>
      </c>
      <c r="DA6" s="33">
        <f t="shared" si="11"/>
        <v>92.93</v>
      </c>
      <c r="DB6" s="33">
        <f t="shared" si="11"/>
        <v>92.47</v>
      </c>
      <c r="DC6" s="33">
        <f t="shared" si="11"/>
        <v>93.11</v>
      </c>
      <c r="DD6" s="33">
        <f t="shared" si="11"/>
        <v>93.22</v>
      </c>
      <c r="DE6" s="33">
        <f t="shared" si="11"/>
        <v>92.91</v>
      </c>
      <c r="DF6" s="32" t="str">
        <f>IF(DF7="","",IF(DF7="-","【-】","【"&amp;SUBSTITUTE(TEXT(DF7,"#,##0.00"),"-","△")&amp;"】"))</f>
        <v>【89.78】</v>
      </c>
      <c r="DG6" s="33">
        <f>IF(DG7="",NA(),DG7)</f>
        <v>52.15</v>
      </c>
      <c r="DH6" s="33">
        <f t="shared" ref="DH6:DP6" si="12">IF(DH7="",NA(),DH7)</f>
        <v>52.8</v>
      </c>
      <c r="DI6" s="33">
        <f t="shared" si="12"/>
        <v>50.99</v>
      </c>
      <c r="DJ6" s="33">
        <f t="shared" si="12"/>
        <v>51.71</v>
      </c>
      <c r="DK6" s="33">
        <f t="shared" si="12"/>
        <v>51.14</v>
      </c>
      <c r="DL6" s="33">
        <f t="shared" si="12"/>
        <v>43.64</v>
      </c>
      <c r="DM6" s="33">
        <f t="shared" si="12"/>
        <v>44.6</v>
      </c>
      <c r="DN6" s="33">
        <f t="shared" si="12"/>
        <v>45.31</v>
      </c>
      <c r="DO6" s="33">
        <f t="shared" si="12"/>
        <v>45.85</v>
      </c>
      <c r="DP6" s="33">
        <f t="shared" si="12"/>
        <v>46.73</v>
      </c>
      <c r="DQ6" s="32" t="str">
        <f>IF(DQ7="","",IF(DQ7="-","【-】","【"&amp;SUBSTITUTE(TEXT(DQ7,"#,##0.00"),"-","△")&amp;"】"))</f>
        <v>【46.31】</v>
      </c>
      <c r="DR6" s="33">
        <f>IF(DR7="",NA(),DR7)</f>
        <v>16.53</v>
      </c>
      <c r="DS6" s="33">
        <f t="shared" ref="DS6:EA6" si="13">IF(DS7="",NA(),DS7)</f>
        <v>18.38</v>
      </c>
      <c r="DT6" s="33">
        <f t="shared" si="13"/>
        <v>19.75</v>
      </c>
      <c r="DU6" s="33">
        <f t="shared" si="13"/>
        <v>21.15</v>
      </c>
      <c r="DV6" s="33">
        <f t="shared" si="13"/>
        <v>22.71</v>
      </c>
      <c r="DW6" s="33">
        <f t="shared" si="13"/>
        <v>9.1</v>
      </c>
      <c r="DX6" s="33">
        <f t="shared" si="13"/>
        <v>10.91</v>
      </c>
      <c r="DY6" s="33">
        <f t="shared" si="13"/>
        <v>12.46</v>
      </c>
      <c r="DZ6" s="33">
        <f t="shared" si="13"/>
        <v>13.95</v>
      </c>
      <c r="EA6" s="33">
        <f t="shared" si="13"/>
        <v>15.33</v>
      </c>
      <c r="EB6" s="32" t="str">
        <f>IF(EB7="","",IF(EB7="-","【-】","【"&amp;SUBSTITUTE(TEXT(EB7,"#,##0.00"),"-","△")&amp;"】"))</f>
        <v>【12.42】</v>
      </c>
      <c r="EC6" s="33">
        <f>IF(EC7="",NA(),EC7)</f>
        <v>1.4</v>
      </c>
      <c r="ED6" s="33">
        <f t="shared" ref="ED6:EL6" si="14">IF(ED7="",NA(),ED7)</f>
        <v>1.62</v>
      </c>
      <c r="EE6" s="33">
        <f t="shared" si="14"/>
        <v>1.48</v>
      </c>
      <c r="EF6" s="33">
        <f t="shared" si="14"/>
        <v>1.43</v>
      </c>
      <c r="EG6" s="33">
        <f t="shared" si="14"/>
        <v>1.6</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141305</v>
      </c>
      <c r="D7" s="35">
        <v>46</v>
      </c>
      <c r="E7" s="35">
        <v>1</v>
      </c>
      <c r="F7" s="35">
        <v>0</v>
      </c>
      <c r="G7" s="35">
        <v>1</v>
      </c>
      <c r="H7" s="35" t="s">
        <v>93</v>
      </c>
      <c r="I7" s="35" t="s">
        <v>94</v>
      </c>
      <c r="J7" s="35" t="s">
        <v>95</v>
      </c>
      <c r="K7" s="35" t="s">
        <v>96</v>
      </c>
      <c r="L7" s="35" t="s">
        <v>97</v>
      </c>
      <c r="M7" s="36" t="s">
        <v>98</v>
      </c>
      <c r="N7" s="36">
        <v>61.28</v>
      </c>
      <c r="O7" s="36">
        <v>100</v>
      </c>
      <c r="P7" s="36">
        <v>2110</v>
      </c>
      <c r="Q7" s="36">
        <v>1445484</v>
      </c>
      <c r="R7" s="36">
        <v>143</v>
      </c>
      <c r="S7" s="36">
        <v>10108.280000000001</v>
      </c>
      <c r="T7" s="36">
        <v>1466395</v>
      </c>
      <c r="U7" s="36">
        <v>144.35</v>
      </c>
      <c r="V7" s="36">
        <v>10158.61</v>
      </c>
      <c r="W7" s="36">
        <v>102.86</v>
      </c>
      <c r="X7" s="36">
        <v>100.86</v>
      </c>
      <c r="Y7" s="36">
        <v>101.96</v>
      </c>
      <c r="Z7" s="36">
        <v>104.62</v>
      </c>
      <c r="AA7" s="36">
        <v>98.92</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395.68</v>
      </c>
      <c r="AT7" s="36">
        <v>282.39</v>
      </c>
      <c r="AU7" s="36">
        <v>239.95</v>
      </c>
      <c r="AV7" s="36">
        <v>269.64</v>
      </c>
      <c r="AW7" s="36">
        <v>150.30000000000001</v>
      </c>
      <c r="AX7" s="36">
        <v>318.06</v>
      </c>
      <c r="AY7" s="36">
        <v>309.39999999999998</v>
      </c>
      <c r="AZ7" s="36">
        <v>296.75</v>
      </c>
      <c r="BA7" s="36">
        <v>295.06</v>
      </c>
      <c r="BB7" s="36">
        <v>178.43</v>
      </c>
      <c r="BC7" s="36">
        <v>264.16000000000003</v>
      </c>
      <c r="BD7" s="36">
        <v>200.35</v>
      </c>
      <c r="BE7" s="36">
        <v>208.31</v>
      </c>
      <c r="BF7" s="36">
        <v>213.54</v>
      </c>
      <c r="BG7" s="36">
        <v>214.72</v>
      </c>
      <c r="BH7" s="36">
        <v>221.96</v>
      </c>
      <c r="BI7" s="36">
        <v>245.59</v>
      </c>
      <c r="BJ7" s="36">
        <v>243.43</v>
      </c>
      <c r="BK7" s="36">
        <v>235.04</v>
      </c>
      <c r="BL7" s="36">
        <v>226.55</v>
      </c>
      <c r="BM7" s="36">
        <v>220.35</v>
      </c>
      <c r="BN7" s="36">
        <v>283.72000000000003</v>
      </c>
      <c r="BO7" s="36">
        <v>84.58</v>
      </c>
      <c r="BP7" s="36">
        <v>81.99</v>
      </c>
      <c r="BQ7" s="36">
        <v>80.510000000000005</v>
      </c>
      <c r="BR7" s="36">
        <v>82.58</v>
      </c>
      <c r="BS7" s="36">
        <v>79.25</v>
      </c>
      <c r="BT7" s="36">
        <v>102.02</v>
      </c>
      <c r="BU7" s="36">
        <v>97.77</v>
      </c>
      <c r="BV7" s="36">
        <v>98.74</v>
      </c>
      <c r="BW7" s="36">
        <v>99.53</v>
      </c>
      <c r="BX7" s="36">
        <v>104.05</v>
      </c>
      <c r="BY7" s="36">
        <v>104.6</v>
      </c>
      <c r="BZ7" s="36">
        <v>177.97</v>
      </c>
      <c r="CA7" s="36">
        <v>181.33</v>
      </c>
      <c r="CB7" s="36">
        <v>183.57</v>
      </c>
      <c r="CC7" s="36">
        <v>178.3</v>
      </c>
      <c r="CD7" s="36">
        <v>184.35</v>
      </c>
      <c r="CE7" s="36">
        <v>176.3</v>
      </c>
      <c r="CF7" s="36">
        <v>182.63</v>
      </c>
      <c r="CG7" s="36">
        <v>180.69</v>
      </c>
      <c r="CH7" s="36">
        <v>179.62</v>
      </c>
      <c r="CI7" s="36">
        <v>171.57</v>
      </c>
      <c r="CJ7" s="36">
        <v>164.21</v>
      </c>
      <c r="CK7" s="36">
        <v>52.17</v>
      </c>
      <c r="CL7" s="36">
        <v>51.53</v>
      </c>
      <c r="CM7" s="36">
        <v>62.11</v>
      </c>
      <c r="CN7" s="36">
        <v>61.7</v>
      </c>
      <c r="CO7" s="36">
        <v>61.42</v>
      </c>
      <c r="CP7" s="36">
        <v>59.9</v>
      </c>
      <c r="CQ7" s="36">
        <v>59.22</v>
      </c>
      <c r="CR7" s="36">
        <v>59.95</v>
      </c>
      <c r="CS7" s="36">
        <v>59.6</v>
      </c>
      <c r="CT7" s="36">
        <v>58.97</v>
      </c>
      <c r="CU7" s="36">
        <v>59.8</v>
      </c>
      <c r="CV7" s="36">
        <v>89.69</v>
      </c>
      <c r="CW7" s="36">
        <v>89.06</v>
      </c>
      <c r="CX7" s="36">
        <v>90.15</v>
      </c>
      <c r="CY7" s="36">
        <v>90.19</v>
      </c>
      <c r="CZ7" s="36">
        <v>90.09</v>
      </c>
      <c r="DA7" s="36">
        <v>92.93</v>
      </c>
      <c r="DB7" s="36">
        <v>92.47</v>
      </c>
      <c r="DC7" s="36">
        <v>93.11</v>
      </c>
      <c r="DD7" s="36">
        <v>93.22</v>
      </c>
      <c r="DE7" s="36">
        <v>92.91</v>
      </c>
      <c r="DF7" s="36">
        <v>89.78</v>
      </c>
      <c r="DG7" s="36">
        <v>52.15</v>
      </c>
      <c r="DH7" s="36">
        <v>52.8</v>
      </c>
      <c r="DI7" s="36">
        <v>50.99</v>
      </c>
      <c r="DJ7" s="36">
        <v>51.71</v>
      </c>
      <c r="DK7" s="36">
        <v>51.14</v>
      </c>
      <c r="DL7" s="36">
        <v>43.64</v>
      </c>
      <c r="DM7" s="36">
        <v>44.6</v>
      </c>
      <c r="DN7" s="36">
        <v>45.31</v>
      </c>
      <c r="DO7" s="36">
        <v>45.85</v>
      </c>
      <c r="DP7" s="36">
        <v>46.73</v>
      </c>
      <c r="DQ7" s="36">
        <v>46.31</v>
      </c>
      <c r="DR7" s="36">
        <v>16.53</v>
      </c>
      <c r="DS7" s="36">
        <v>18.38</v>
      </c>
      <c r="DT7" s="36">
        <v>19.75</v>
      </c>
      <c r="DU7" s="36">
        <v>21.15</v>
      </c>
      <c r="DV7" s="36">
        <v>22.71</v>
      </c>
      <c r="DW7" s="36">
        <v>9.1</v>
      </c>
      <c r="DX7" s="36">
        <v>10.91</v>
      </c>
      <c r="DY7" s="36">
        <v>12.46</v>
      </c>
      <c r="DZ7" s="36">
        <v>13.95</v>
      </c>
      <c r="EA7" s="36">
        <v>15.33</v>
      </c>
      <c r="EB7" s="36">
        <v>12.42</v>
      </c>
      <c r="EC7" s="36">
        <v>1.4</v>
      </c>
      <c r="ED7" s="36">
        <v>1.62</v>
      </c>
      <c r="EE7" s="36">
        <v>1.48</v>
      </c>
      <c r="EF7" s="36">
        <v>1.43</v>
      </c>
      <c r="EG7" s="36">
        <v>1.6</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2016-02-22T09:08:03Z</cp:lastPrinted>
  <dcterms:created xsi:type="dcterms:W3CDTF">2016-02-03T07:18:38Z</dcterms:created>
  <dcterms:modified xsi:type="dcterms:W3CDTF">2016-02-24T07:30:16Z</dcterms:modified>
  <cp:category/>
</cp:coreProperties>
</file>