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<sst xmlns="http://schemas.openxmlformats.org/spreadsheetml/2006/main" count="218" uniqueCount="108">
  <si>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</si>
  <si>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</si>
  <si>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</si>
  <si>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</si>
  <si>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</si>
  <si>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</si>
  <si>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</si>
  <si>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</si>
  <si>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</si>
  <si>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</si>
  <si>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</si>
  <si>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</si>
  <si>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</si>
  <si>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</si>
  <si>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</si>
  <si>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</si>
  <si>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</si>
  <si>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</si>
  <si>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</si>
  <si>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</si>
  <si>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</si>
  <si>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</si>
  <si>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</si>
  <si>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</si>
  <si>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</si>
  <si>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</si>
  <si>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</si>
  <si>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</si>
  <si>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</si>
  <si>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</si>
  <si>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</si>
  <si>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</si>
  <si>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</si>
  <si>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</si>
  <si>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</si>
  <si>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</si>
  <si>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</si>
  <si>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</si>
  <si>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</si>
  <si>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</si>
  <si>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</si>
  <si>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</si>
  <si>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</si>
  <si>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</si>
  <si>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</si>
  <si>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</si>
  <si>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</si>
  <si>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</si>
  <si>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</si>
  <si>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</si>
  <si>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</si>
  <si>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</si>
  <si>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</si>
  <si>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</si>
  <si>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</si>
  <si>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</si>
  <si>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</si>
  <si>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</si>
  <si>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</si>
  <si>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</si>
  <si>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</si>
  <si>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</si>
  <si>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</si>
  <si>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</si>
  <si>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</si>
  <si>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</si>
  <si>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</si>
  <si>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</si>
  <si>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</si>
  <si>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</si>
  <si>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</si>
  <si>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</si>
  <si>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</si>
  <si>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</si>
  <si>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</si>
  <si>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</si>
  <si>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</si>
  <si>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</si>
  <si>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</si>
  <si>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</si>
  <si>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</si>
  <si>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</si>
  <si>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</si>
  <si>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</si>
  <si>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</si>
  <si>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</si>
  <si>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</si>
  <si>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</si>
  <si>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</si>
  <si>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</si>
  <si>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</si>
  <si>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</si>
  <si>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</si>
  <si>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相模原市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</si>
  <si>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</si>
  <si>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</si>
  <si>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</si>
  <si>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</si>
  <si>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</si>
  <si>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</si>
  <si>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</si>
  <si>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</si>
  <si>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</si>
  <si>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</si>
  <si>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</si>
  <si>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現在進めている簡易水道統合整備事業により、管路を計画的に更新していきます。
　なお、簡易水道統合整備事業費については、国庫補助金と起債により賄われている状況の中であるため、起債残高が増加傾向にあります。　
　また、平成１５年に布設した管路については、大規模な更新までには約４０年程度であることから、今後に向け計画的な更新を図っていきます。
 　</t>
    <rPh sb="1" eb="3">
      <t>ゲンザイ</t>
    </rPh>
    <rPh sb="3" eb="4">
      <t>スス</t>
    </rPh>
    <rPh sb="8" eb="10">
      <t>カンイ</t>
    </rPh>
    <rPh sb="10" eb="12">
      <t>スイドウ</t>
    </rPh>
    <rPh sb="12" eb="14">
      <t>トウゴウ</t>
    </rPh>
    <rPh sb="14" eb="16">
      <t>セイビ</t>
    </rPh>
    <rPh sb="16" eb="18">
      <t>ジギョウ</t>
    </rPh>
    <rPh sb="22" eb="24">
      <t>カンロ</t>
    </rPh>
    <rPh sb="25" eb="27">
      <t>ケイカク</t>
    </rPh>
    <rPh sb="27" eb="28">
      <t>テキ</t>
    </rPh>
    <rPh sb="29" eb="31">
      <t>コウシン</t>
    </rPh>
    <rPh sb="64" eb="65">
      <t>キン</t>
    </rPh>
    <rPh sb="108" eb="110">
      <t>ヘイセイ</t>
    </rPh>
    <rPh sb="112" eb="113">
      <t>ネン</t>
    </rPh>
    <rPh sb="114" eb="116">
      <t>フセツ</t>
    </rPh>
    <rPh sb="118" eb="120">
      <t>カンロ</t>
    </rPh>
    <rPh sb="126" eb="129">
      <t>ダイキボ</t>
    </rPh>
    <rPh sb="130" eb="132">
      <t>コウシン</t>
    </rPh>
    <rPh sb="136" eb="137">
      <t>ヤク</t>
    </rPh>
    <rPh sb="139" eb="140">
      <t>ネン</t>
    </rPh>
    <rPh sb="140" eb="142">
      <t>テイド</t>
    </rPh>
    <rPh sb="150" eb="152">
      <t>コンゴ</t>
    </rPh>
    <rPh sb="153" eb="154">
      <t>ム</t>
    </rPh>
    <rPh sb="155" eb="158">
      <t>ケイカクテキ</t>
    </rPh>
    <rPh sb="162" eb="163">
      <t>ハカ</t>
    </rPh>
    <phoneticPr fontId="4"/>
  </si>
  <si>
    <t>　周辺小規模水道との簡易水道統合整備の完了後においても市営簡易水道事業が小規模である現状は変わらない状況です。
　今後も事業運営が厳しい状況であることから、経営の健全性・効率性から、また、市内同一料金の観点からも、本事業については統合整備事業を進めるとともに、大規模水道事業者と段階的な統合に向けた取組みを進めていく必要があります。</t>
    <rPh sb="1" eb="3">
      <t>シュウヘン</t>
    </rPh>
    <rPh sb="3" eb="6">
      <t>ショウキボ</t>
    </rPh>
    <rPh sb="6" eb="8">
      <t>スイドウ</t>
    </rPh>
    <rPh sb="10" eb="12">
      <t>カンイ</t>
    </rPh>
    <rPh sb="12" eb="14">
      <t>スイドウ</t>
    </rPh>
    <rPh sb="14" eb="16">
      <t>トウゴウ</t>
    </rPh>
    <rPh sb="16" eb="18">
      <t>セイビ</t>
    </rPh>
    <rPh sb="19" eb="21">
      <t>カンリョウ</t>
    </rPh>
    <rPh sb="21" eb="22">
      <t>ゴ</t>
    </rPh>
    <rPh sb="27" eb="29">
      <t>シエイ</t>
    </rPh>
    <rPh sb="29" eb="31">
      <t>カンイ</t>
    </rPh>
    <rPh sb="31" eb="33">
      <t>スイドウ</t>
    </rPh>
    <rPh sb="33" eb="35">
      <t>ジギョウ</t>
    </rPh>
    <rPh sb="36" eb="39">
      <t>ショウキボ</t>
    </rPh>
    <rPh sb="42" eb="44">
      <t>ゲンジョウ</t>
    </rPh>
    <rPh sb="45" eb="46">
      <t>カ</t>
    </rPh>
    <rPh sb="50" eb="52">
      <t>ジョウキョウ</t>
    </rPh>
    <rPh sb="78" eb="80">
      <t>ケイエイ</t>
    </rPh>
    <rPh sb="81" eb="84">
      <t>ケンゼンセイ</t>
    </rPh>
    <rPh sb="85" eb="88">
      <t>コウリツセイ</t>
    </rPh>
    <rPh sb="94" eb="96">
      <t>シナイ</t>
    </rPh>
    <rPh sb="96" eb="98">
      <t>ドウイツ</t>
    </rPh>
    <rPh sb="98" eb="100">
      <t>リョウキン</t>
    </rPh>
    <rPh sb="101" eb="103">
      <t>カンテン</t>
    </rPh>
    <rPh sb="115" eb="117">
      <t>トウゴウ</t>
    </rPh>
    <rPh sb="117" eb="119">
      <t>セイビ</t>
    </rPh>
    <rPh sb="119" eb="121">
      <t>ジギョウ</t>
    </rPh>
    <rPh sb="122" eb="123">
      <t>スス</t>
    </rPh>
    <rPh sb="149" eb="151">
      <t>トリクミ</t>
    </rPh>
    <rPh sb="153" eb="154">
      <t>スス</t>
    </rPh>
    <rPh sb="158" eb="160">
      <t>ヒツヨウ</t>
    </rPh>
    <phoneticPr fontId="4"/>
  </si>
  <si>
    <t>　本市の簡易水道事業は、飲料水の安定供給を目的として昭和４６年度より供用開始しました。
　市が経営する簡易水道事業は、計画給水人口も２千人余りと規模も非常に小さいため効率化にも限界がある状況です。
　また、その他市域のほとんどが県営水道により給水されており、料金も県営水道と同水準に設定してしていることから、類似団体より、収益的収支比率及び料金回収率が悪いという結果になっています。
　本事業については大規模水道事業者と段階的な統合に向けて協議を行い、広域化を進める必要があります。</t>
    <rPh sb="1" eb="2">
      <t>ホン</t>
    </rPh>
    <rPh sb="2" eb="3">
      <t>シ</t>
    </rPh>
    <rPh sb="4" eb="6">
      <t>カンイ</t>
    </rPh>
    <rPh sb="6" eb="8">
      <t>スイドウ</t>
    </rPh>
    <rPh sb="8" eb="10">
      <t>ジギョウ</t>
    </rPh>
    <rPh sb="12" eb="15">
      <t>インリョウスイ</t>
    </rPh>
    <rPh sb="16" eb="18">
      <t>アンテイ</t>
    </rPh>
    <rPh sb="18" eb="20">
      <t>キョウキュウ</t>
    </rPh>
    <rPh sb="21" eb="23">
      <t>モクテキ</t>
    </rPh>
    <rPh sb="26" eb="28">
      <t>ショウワ</t>
    </rPh>
    <rPh sb="30" eb="31">
      <t>ネン</t>
    </rPh>
    <rPh sb="31" eb="32">
      <t>ド</t>
    </rPh>
    <rPh sb="34" eb="36">
      <t>キョウヨウ</t>
    </rPh>
    <rPh sb="36" eb="38">
      <t>カイシ</t>
    </rPh>
    <rPh sb="45" eb="46">
      <t>シ</t>
    </rPh>
    <rPh sb="47" eb="49">
      <t>ケイエイ</t>
    </rPh>
    <rPh sb="51" eb="53">
      <t>カンイ</t>
    </rPh>
    <rPh sb="53" eb="55">
      <t>スイドウ</t>
    </rPh>
    <rPh sb="55" eb="57">
      <t>ジギョウ</t>
    </rPh>
    <rPh sb="59" eb="61">
      <t>ケイカク</t>
    </rPh>
    <rPh sb="61" eb="63">
      <t>キュウスイ</t>
    </rPh>
    <rPh sb="63" eb="65">
      <t>ジンコウ</t>
    </rPh>
    <rPh sb="66" eb="69">
      <t>ニセンニン</t>
    </rPh>
    <rPh sb="69" eb="70">
      <t>アマ</t>
    </rPh>
    <rPh sb="72" eb="74">
      <t>キボ</t>
    </rPh>
    <rPh sb="75" eb="77">
      <t>ヒジョウ</t>
    </rPh>
    <rPh sb="78" eb="79">
      <t>チイ</t>
    </rPh>
    <rPh sb="83" eb="86">
      <t>コウリツカ</t>
    </rPh>
    <rPh sb="88" eb="90">
      <t>ゲンカイ</t>
    </rPh>
    <rPh sb="93" eb="95">
      <t>ジョウキョウ</t>
    </rPh>
    <rPh sb="105" eb="106">
      <t>タ</t>
    </rPh>
    <rPh sb="106" eb="108">
      <t>シイキ</t>
    </rPh>
    <rPh sb="114" eb="116">
      <t>ケンエイ</t>
    </rPh>
    <rPh sb="116" eb="118">
      <t>スイドウ</t>
    </rPh>
    <rPh sb="121" eb="123">
      <t>キュウスイ</t>
    </rPh>
    <rPh sb="129" eb="131">
      <t>リョウキン</t>
    </rPh>
    <rPh sb="132" eb="134">
      <t>ケンエイ</t>
    </rPh>
    <rPh sb="134" eb="136">
      <t>スイドウ</t>
    </rPh>
    <rPh sb="137" eb="140">
      <t>ドウスイジュン</t>
    </rPh>
    <rPh sb="141" eb="143">
      <t>セッテイ</t>
    </rPh>
    <rPh sb="154" eb="156">
      <t>ルイジ</t>
    </rPh>
    <rPh sb="156" eb="158">
      <t>ダンタイ</t>
    </rPh>
    <rPh sb="161" eb="164">
      <t>シュウエキテキ</t>
    </rPh>
    <rPh sb="164" eb="166">
      <t>シュウシ</t>
    </rPh>
    <rPh sb="166" eb="168">
      <t>ヒリツ</t>
    </rPh>
    <rPh sb="168" eb="169">
      <t>オヨ</t>
    </rPh>
    <rPh sb="170" eb="172">
      <t>リョウキン</t>
    </rPh>
    <rPh sb="172" eb="174">
      <t>カイシュウ</t>
    </rPh>
    <rPh sb="174" eb="175">
      <t>リツ</t>
    </rPh>
    <rPh sb="176" eb="177">
      <t>ワル</t>
    </rPh>
    <rPh sb="181" eb="183">
      <t>ケッカ</t>
    </rPh>
    <rPh sb="193" eb="194">
      <t>ホン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</si>
</sst>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3.01</c:v>
                </c:pt>
                <c:pt idx="1">
                  <c:v>0.75</c:v>
                </c:pt>
                <c:pt idx="2">
                  <c:v>1.02</c:v>
                </c:pt>
                <c:pt idx="3">
                  <c:v>0.56000000000000005</c:v>
                </c:pt>
                <c:pt idx="4">
                  <c:v>1.54</c:v>
                </c:pt>
              </c:numCache>
            </c:numRef>
          </c:val>
        </c:ser>
        <c:dLbls>
          <c:showLegendKey val="0"/>
          <c:showVal val="0"/>
          <c:showCatName val="0"/>
          <c:showSerName val="0"/>
          <c:showPercent val="0"/>
          <c:showBubbleSize val="0"/>
        </c:dLbls>
        <c:gapWidth val="150"/>
        <c:axId val="176667648"/>
        <c:axId val="1766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76667648"/>
        <c:axId val="176668672"/>
      </c:lineChart>
      <c:dateAx>
        <c:axId val="176667648"/>
        <c:scaling>
          <c:orientation val="minMax"/>
        </c:scaling>
        <c:delete val="1"/>
        <c:axPos val="b"/>
        <c:numFmt formatCode="ge" sourceLinked="1"/>
        <c:majorTickMark val="none"/>
        <c:minorTickMark val="none"/>
        <c:tickLblPos val="none"/>
        <c:crossAx val="176668672"/>
        <c:crosses val="autoZero"/>
        <c:auto val="1"/>
        <c:lblOffset val="100"/>
        <c:baseTimeUnit val="years"/>
      </c:dateAx>
      <c:valAx>
        <c:axId val="1766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78.930000000000007</c:v>
                </c:pt>
                <c:pt idx="1">
                  <c:v>63.2</c:v>
                </c:pt>
                <c:pt idx="2">
                  <c:v>71.760000000000005</c:v>
                </c:pt>
                <c:pt idx="3">
                  <c:v>72.53</c:v>
                </c:pt>
                <c:pt idx="4">
                  <c:v>64.650000000000006</c:v>
                </c:pt>
              </c:numCache>
            </c:numRef>
          </c:val>
        </c:ser>
        <c:dLbls>
          <c:showLegendKey val="0"/>
          <c:showVal val="0"/>
          <c:showCatName val="0"/>
          <c:showSerName val="0"/>
          <c:showPercent val="0"/>
          <c:showBubbleSize val="0"/>
        </c:dLbls>
        <c:gapWidth val="150"/>
        <c:axId val="181197056"/>
        <c:axId val="1812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81197056"/>
        <c:axId val="181240192"/>
      </c:lineChart>
      <c:dateAx>
        <c:axId val="181197056"/>
        <c:scaling>
          <c:orientation val="minMax"/>
        </c:scaling>
        <c:delete val="1"/>
        <c:axPos val="b"/>
        <c:numFmt formatCode="ge" sourceLinked="1"/>
        <c:majorTickMark val="none"/>
        <c:minorTickMark val="none"/>
        <c:tickLblPos val="none"/>
        <c:crossAx val="181240192"/>
        <c:crosses val="autoZero"/>
        <c:auto val="1"/>
        <c:lblOffset val="100"/>
        <c:baseTimeUnit val="years"/>
      </c:dateAx>
      <c:valAx>
        <c:axId val="1812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81.489999999999995</c:v>
                </c:pt>
                <c:pt idx="1">
                  <c:v>81.31</c:v>
                </c:pt>
                <c:pt idx="2">
                  <c:v>81.25</c:v>
                </c:pt>
                <c:pt idx="3">
                  <c:v>77.89</c:v>
                </c:pt>
                <c:pt idx="4">
                  <c:v>78.37</c:v>
                </c:pt>
              </c:numCache>
            </c:numRef>
          </c:val>
        </c:ser>
        <c:dLbls>
          <c:showLegendKey val="0"/>
          <c:showVal val="0"/>
          <c:showCatName val="0"/>
          <c:showSerName val="0"/>
          <c:showPercent val="0"/>
          <c:showBubbleSize val="0"/>
        </c:dLbls>
        <c:gapWidth val="150"/>
        <c:axId val="181270400"/>
        <c:axId val="1812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81270400"/>
        <c:axId val="181272576"/>
      </c:lineChart>
      <c:dateAx>
        <c:axId val="181270400"/>
        <c:scaling>
          <c:orientation val="minMax"/>
        </c:scaling>
        <c:delete val="1"/>
        <c:axPos val="b"/>
        <c:numFmt formatCode="ge" sourceLinked="1"/>
        <c:majorTickMark val="none"/>
        <c:minorTickMark val="none"/>
        <c:tickLblPos val="none"/>
        <c:crossAx val="181272576"/>
        <c:crosses val="autoZero"/>
        <c:auto val="1"/>
        <c:lblOffset val="100"/>
        <c:baseTimeUnit val="years"/>
      </c:dateAx>
      <c:valAx>
        <c:axId val="1812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60.12</c:v>
                </c:pt>
                <c:pt idx="1">
                  <c:v>58.54</c:v>
                </c:pt>
                <c:pt idx="2">
                  <c:v>65.47</c:v>
                </c:pt>
                <c:pt idx="3">
                  <c:v>58</c:v>
                </c:pt>
                <c:pt idx="4">
                  <c:v>58.23</c:v>
                </c:pt>
              </c:numCache>
            </c:numRef>
          </c:val>
        </c:ser>
        <c:dLbls>
          <c:showLegendKey val="0"/>
          <c:showVal val="0"/>
          <c:showCatName val="0"/>
          <c:showSerName val="0"/>
          <c:showPercent val="0"/>
          <c:showBubbleSize val="0"/>
        </c:dLbls>
        <c:gapWidth val="150"/>
        <c:axId val="176588288"/>
        <c:axId val="1765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76588288"/>
        <c:axId val="176590208"/>
      </c:lineChart>
      <c:dateAx>
        <c:axId val="176588288"/>
        <c:scaling>
          <c:orientation val="minMax"/>
        </c:scaling>
        <c:delete val="1"/>
        <c:axPos val="b"/>
        <c:numFmt formatCode="ge" sourceLinked="1"/>
        <c:majorTickMark val="none"/>
        <c:minorTickMark val="none"/>
        <c:tickLblPos val="none"/>
        <c:crossAx val="176590208"/>
        <c:crosses val="autoZero"/>
        <c:auto val="1"/>
        <c:lblOffset val="100"/>
        <c:baseTimeUnit val="years"/>
      </c:dateAx>
      <c:valAx>
        <c:axId val="1765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415296"/>
        <c:axId val="1774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415296"/>
        <c:axId val="177417216"/>
      </c:lineChart>
      <c:dateAx>
        <c:axId val="177415296"/>
        <c:scaling>
          <c:orientation val="minMax"/>
        </c:scaling>
        <c:delete val="1"/>
        <c:axPos val="b"/>
        <c:numFmt formatCode="ge" sourceLinked="1"/>
        <c:majorTickMark val="none"/>
        <c:minorTickMark val="none"/>
        <c:tickLblPos val="none"/>
        <c:crossAx val="177417216"/>
        <c:crosses val="autoZero"/>
        <c:auto val="1"/>
        <c:lblOffset val="100"/>
        <c:baseTimeUnit val="years"/>
      </c:dateAx>
      <c:valAx>
        <c:axId val="1774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451776"/>
        <c:axId val="1774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451776"/>
        <c:axId val="177453696"/>
      </c:lineChart>
      <c:dateAx>
        <c:axId val="177451776"/>
        <c:scaling>
          <c:orientation val="minMax"/>
        </c:scaling>
        <c:delete val="1"/>
        <c:axPos val="b"/>
        <c:numFmt formatCode="ge" sourceLinked="1"/>
        <c:majorTickMark val="none"/>
        <c:minorTickMark val="none"/>
        <c:tickLblPos val="none"/>
        <c:crossAx val="177453696"/>
        <c:crosses val="autoZero"/>
        <c:auto val="1"/>
        <c:lblOffset val="100"/>
        <c:baseTimeUnit val="years"/>
      </c:dateAx>
      <c:valAx>
        <c:axId val="1774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645056"/>
        <c:axId val="1796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645056"/>
        <c:axId val="179655424"/>
      </c:lineChart>
      <c:dateAx>
        <c:axId val="179645056"/>
        <c:scaling>
          <c:orientation val="minMax"/>
        </c:scaling>
        <c:delete val="1"/>
        <c:axPos val="b"/>
        <c:numFmt formatCode="ge" sourceLinked="1"/>
        <c:majorTickMark val="none"/>
        <c:minorTickMark val="none"/>
        <c:tickLblPos val="none"/>
        <c:crossAx val="179655424"/>
        <c:crosses val="autoZero"/>
        <c:auto val="1"/>
        <c:lblOffset val="100"/>
        <c:baseTimeUnit val="years"/>
      </c:dateAx>
      <c:valAx>
        <c:axId val="1796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964160"/>
        <c:axId val="1799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964160"/>
        <c:axId val="179974528"/>
      </c:lineChart>
      <c:dateAx>
        <c:axId val="179964160"/>
        <c:scaling>
          <c:orientation val="minMax"/>
        </c:scaling>
        <c:delete val="1"/>
        <c:axPos val="b"/>
        <c:numFmt formatCode="ge" sourceLinked="1"/>
        <c:majorTickMark val="none"/>
        <c:minorTickMark val="none"/>
        <c:tickLblPos val="none"/>
        <c:crossAx val="179974528"/>
        <c:crosses val="autoZero"/>
        <c:auto val="1"/>
        <c:lblOffset val="100"/>
        <c:baseTimeUnit val="years"/>
      </c:dateAx>
      <c:valAx>
        <c:axId val="1799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1414.31</c:v>
                </c:pt>
                <c:pt idx="1">
                  <c:v>1570.03</c:v>
                </c:pt>
                <c:pt idx="2">
                  <c:v>2089.5500000000002</c:v>
                </c:pt>
                <c:pt idx="3">
                  <c:v>2296.9699999999998</c:v>
                </c:pt>
                <c:pt idx="4">
                  <c:v>3109.5</c:v>
                </c:pt>
              </c:numCache>
            </c:numRef>
          </c:val>
        </c:ser>
        <c:dLbls>
          <c:showLegendKey val="0"/>
          <c:showVal val="0"/>
          <c:showCatName val="0"/>
          <c:showSerName val="0"/>
          <c:showPercent val="0"/>
          <c:showBubbleSize val="0"/>
        </c:dLbls>
        <c:gapWidth val="150"/>
        <c:axId val="179995008"/>
        <c:axId val="1799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79995008"/>
        <c:axId val="179996928"/>
      </c:lineChart>
      <c:dateAx>
        <c:axId val="179995008"/>
        <c:scaling>
          <c:orientation val="minMax"/>
        </c:scaling>
        <c:delete val="1"/>
        <c:axPos val="b"/>
        <c:numFmt formatCode="ge" sourceLinked="1"/>
        <c:majorTickMark val="none"/>
        <c:minorTickMark val="none"/>
        <c:tickLblPos val="none"/>
        <c:crossAx val="179996928"/>
        <c:crosses val="autoZero"/>
        <c:auto val="1"/>
        <c:lblOffset val="100"/>
        <c:baseTimeUnit val="years"/>
      </c:dateAx>
      <c:valAx>
        <c:axId val="1799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25.95</c:v>
                </c:pt>
                <c:pt idx="1">
                  <c:v>26.14</c:v>
                </c:pt>
                <c:pt idx="2">
                  <c:v>24.19</c:v>
                </c:pt>
                <c:pt idx="3">
                  <c:v>20.76</c:v>
                </c:pt>
                <c:pt idx="4">
                  <c:v>21.09</c:v>
                </c:pt>
              </c:numCache>
            </c:numRef>
          </c:val>
        </c:ser>
        <c:dLbls>
          <c:showLegendKey val="0"/>
          <c:showVal val="0"/>
          <c:showCatName val="0"/>
          <c:showSerName val="0"/>
          <c:showPercent val="0"/>
          <c:showBubbleSize val="0"/>
        </c:dLbls>
        <c:gapWidth val="150"/>
        <c:axId val="181157888"/>
        <c:axId val="1811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81157888"/>
        <c:axId val="181159808"/>
      </c:lineChart>
      <c:dateAx>
        <c:axId val="181157888"/>
        <c:scaling>
          <c:orientation val="minMax"/>
        </c:scaling>
        <c:delete val="1"/>
        <c:axPos val="b"/>
        <c:numFmt formatCode="ge" sourceLinked="1"/>
        <c:majorTickMark val="none"/>
        <c:minorTickMark val="none"/>
        <c:tickLblPos val="none"/>
        <c:crossAx val="181159808"/>
        <c:crosses val="autoZero"/>
        <c:auto val="1"/>
        <c:lblOffset val="100"/>
        <c:baseTimeUnit val="years"/>
      </c:dateAx>
      <c:valAx>
        <c:axId val="1811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204.72</c:v>
                </c:pt>
                <c:pt idx="1">
                  <c:v>192.36</c:v>
                </c:pt>
                <c:pt idx="2">
                  <c:v>207.74</c:v>
                </c:pt>
                <c:pt idx="3">
                  <c:v>261.39</c:v>
                </c:pt>
                <c:pt idx="4">
                  <c:v>299.77</c:v>
                </c:pt>
              </c:numCache>
            </c:numRef>
          </c:val>
        </c:ser>
        <c:dLbls>
          <c:showLegendKey val="0"/>
          <c:showVal val="0"/>
          <c:showCatName val="0"/>
          <c:showSerName val="0"/>
          <c:showPercent val="0"/>
          <c:showBubbleSize val="0"/>
        </c:dLbls>
        <c:gapWidth val="150"/>
        <c:axId val="181177344"/>
        <c:axId val="1811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81177344"/>
        <c:axId val="181187712"/>
      </c:lineChart>
      <c:dateAx>
        <c:axId val="181177344"/>
        <c:scaling>
          <c:orientation val="minMax"/>
        </c:scaling>
        <c:delete val="1"/>
        <c:axPos val="b"/>
        <c:numFmt formatCode="ge" sourceLinked="1"/>
        <c:majorTickMark val="none"/>
        <c:minorTickMark val="none"/>
        <c:tickLblPos val="none"/>
        <c:crossAx val="181187712"/>
        <c:crosses val="autoZero"/>
        <c:auto val="1"/>
        <c:lblOffset val="100"/>
        <c:baseTimeUnit val="years"/>
      </c:dateAx>
      <c:valAx>
        <c:axId val="1811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神奈川県　相模原市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715145</v>
      </c>
      <c r="AJ8" s="74"/>
      <c r="AK8" s="74"/>
      <c r="AL8" s="74"/>
      <c r="AM8" s="74"/>
      <c r="AN8" s="74"/>
      <c r="AO8" s="74"/>
      <c r="AP8" s="75"/>
      <c r="AQ8" s="56">
        <f>データ!R6</f>
        <v>328.66</v>
      </c>
      <c r="AR8" s="56"/>
      <c r="AS8" s="56"/>
      <c r="AT8" s="56"/>
      <c r="AU8" s="56"/>
      <c r="AV8" s="56"/>
      <c r="AW8" s="56"/>
      <c r="AX8" s="56"/>
      <c r="AY8" s="56">
        <f>データ!S6</f>
        <v>2175.94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0.27</v>
      </c>
      <c r="S10" s="56"/>
      <c r="T10" s="56"/>
      <c r="U10" s="56"/>
      <c r="V10" s="56"/>
      <c r="W10" s="56"/>
      <c r="X10" s="56"/>
      <c r="Y10" s="56"/>
      <c r="Z10" s="64">
        <f>データ!P6</f>
        <v>2520</v>
      </c>
      <c r="AA10" s="64"/>
      <c r="AB10" s="64"/>
      <c r="AC10" s="64"/>
      <c r="AD10" s="64"/>
      <c r="AE10" s="64"/>
      <c r="AF10" s="64"/>
      <c r="AG10" s="64"/>
      <c r="AH10" s="2"/>
      <c r="AI10" s="64">
        <f>データ!T6</f>
        <v>1894</v>
      </c>
      <c r="AJ10" s="64"/>
      <c r="AK10" s="64"/>
      <c r="AL10" s="64"/>
      <c r="AM10" s="64"/>
      <c r="AN10" s="64"/>
      <c r="AO10" s="64"/>
      <c r="AP10" s="64"/>
      <c r="AQ10" s="56">
        <f>データ!U6</f>
        <v>38.26</v>
      </c>
      <c r="AR10" s="56"/>
      <c r="AS10" s="56"/>
      <c r="AT10" s="56"/>
      <c r="AU10" s="56"/>
      <c r="AV10" s="56"/>
      <c r="AW10" s="56"/>
      <c r="AX10" s="56"/>
      <c r="AY10" s="56">
        <f>データ!V6</f>
        <v>49.5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141500</v>
      </c>
      <c r="D6" s="31">
        <f t="shared" si="3"/>
        <v>47</v>
      </c>
      <c r="E6" s="31">
        <f t="shared" si="3"/>
        <v>1</v>
      </c>
      <c r="F6" s="31">
        <f t="shared" si="3"/>
        <v>0</v>
      </c>
      <c r="G6" s="31">
        <f t="shared" si="3"/>
        <v>0</v>
      </c>
      <c r="H6" s="31" t="str">
        <f t="shared" si="3"/>
        <v>神奈川県　相模原市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0.27</v>
      </c>
      <c r="P6" s="32">
        <f t="shared" si="3"/>
        <v>2520</v>
      </c>
      <c r="Q6" s="32">
        <f t="shared" si="3"/>
        <v>715145</v>
      </c>
      <c r="R6" s="32">
        <f t="shared" si="3"/>
        <v>328.66</v>
      </c>
      <c r="S6" s="32">
        <f t="shared" si="3"/>
        <v>2175.94</v>
      </c>
      <c r="T6" s="32">
        <f t="shared" si="3"/>
        <v>1894</v>
      </c>
      <c r="U6" s="32">
        <f t="shared" si="3"/>
        <v>38.26</v>
      </c>
      <c r="V6" s="32">
        <f t="shared" si="3"/>
        <v>49.5</v>
      </c>
      <c r="W6" s="33">
        <f>IF(W7="",NA(),W7)</f>
        <v>60.12</v>
      </c>
      <c r="X6" s="33">
        <f t="shared" ref="X6:AF6" si="4">IF(X7="",NA(),X7)</f>
        <v>58.54</v>
      </c>
      <c r="Y6" s="33">
        <f t="shared" si="4"/>
        <v>65.47</v>
      </c>
      <c r="Z6" s="33">
        <f t="shared" si="4"/>
        <v>58</v>
      </c>
      <c r="AA6" s="33">
        <f t="shared" si="4"/>
        <v>58.23</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1414.31</v>
      </c>
      <c r="BE6" s="33">
        <f t="shared" ref="BE6:BM6" si="7">IF(BE7="",NA(),BE7)</f>
        <v>1570.03</v>
      </c>
      <c r="BF6" s="33">
        <f t="shared" si="7"/>
        <v>2089.5500000000002</v>
      </c>
      <c r="BG6" s="33">
        <f t="shared" si="7"/>
        <v>2296.9699999999998</v>
      </c>
      <c r="BH6" s="33">
        <f t="shared" si="7"/>
        <v>3109.5</v>
      </c>
      <c r="BI6" s="33">
        <f t="shared" si="7"/>
        <v>1450.45</v>
      </c>
      <c r="BJ6" s="33">
        <f t="shared" si="7"/>
        <v>1442.51</v>
      </c>
      <c r="BK6" s="33">
        <f t="shared" si="7"/>
        <v>1496.15</v>
      </c>
      <c r="BL6" s="33">
        <f t="shared" si="7"/>
        <v>1462.56</v>
      </c>
      <c r="BM6" s="33">
        <f t="shared" si="7"/>
        <v>1486.62</v>
      </c>
      <c r="BN6" s="32" t="str">
        <f>IF(BN7="","",IF(BN7="-","【-】","【"&amp;SUBSTITUTE(TEXT(BN7,"#,##0.00"),"-","△")&amp;"】"))</f>
        <v>【1,239.32】</v>
      </c>
      <c r="BO6" s="33">
        <f>IF(BO7="",NA(),BO7)</f>
        <v>25.95</v>
      </c>
      <c r="BP6" s="33">
        <f t="shared" ref="BP6:BX6" si="8">IF(BP7="",NA(),BP7)</f>
        <v>26.14</v>
      </c>
      <c r="BQ6" s="33">
        <f t="shared" si="8"/>
        <v>24.19</v>
      </c>
      <c r="BR6" s="33">
        <f t="shared" si="8"/>
        <v>20.76</v>
      </c>
      <c r="BS6" s="33">
        <f t="shared" si="8"/>
        <v>21.09</v>
      </c>
      <c r="BT6" s="33">
        <f t="shared" si="8"/>
        <v>33.96</v>
      </c>
      <c r="BU6" s="33">
        <f t="shared" si="8"/>
        <v>33.299999999999997</v>
      </c>
      <c r="BV6" s="33">
        <f t="shared" si="8"/>
        <v>33.01</v>
      </c>
      <c r="BW6" s="33">
        <f t="shared" si="8"/>
        <v>32.39</v>
      </c>
      <c r="BX6" s="33">
        <f t="shared" si="8"/>
        <v>24.39</v>
      </c>
      <c r="BY6" s="32" t="str">
        <f>IF(BY7="","",IF(BY7="-","【-】","【"&amp;SUBSTITUTE(TEXT(BY7,"#,##0.00"),"-","△")&amp;"】"))</f>
        <v>【36.33】</v>
      </c>
      <c r="BZ6" s="33">
        <f>IF(BZ7="",NA(),BZ7)</f>
        <v>204.72</v>
      </c>
      <c r="CA6" s="33">
        <f t="shared" ref="CA6:CI6" si="9">IF(CA7="",NA(),CA7)</f>
        <v>192.36</v>
      </c>
      <c r="CB6" s="33">
        <f t="shared" si="9"/>
        <v>207.74</v>
      </c>
      <c r="CC6" s="33">
        <f t="shared" si="9"/>
        <v>261.39</v>
      </c>
      <c r="CD6" s="33">
        <f t="shared" si="9"/>
        <v>299.77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78.930000000000007</v>
      </c>
      <c r="CL6" s="33">
        <f t="shared" ref="CL6:CT6" si="10">IF(CL7="",NA(),CL7)</f>
        <v>63.2</v>
      </c>
      <c r="CM6" s="33">
        <f t="shared" si="10"/>
        <v>71.760000000000005</v>
      </c>
      <c r="CN6" s="33">
        <f t="shared" si="10"/>
        <v>72.53</v>
      </c>
      <c r="CO6" s="33">
        <f t="shared" si="10"/>
        <v>64.650000000000006</v>
      </c>
      <c r="CP6" s="33">
        <f t="shared" si="10"/>
        <v>51.56</v>
      </c>
      <c r="CQ6" s="33">
        <f t="shared" si="10"/>
        <v>50.66</v>
      </c>
      <c r="CR6" s="33">
        <f t="shared" si="10"/>
        <v>51.11</v>
      </c>
      <c r="CS6" s="33">
        <f t="shared" si="10"/>
        <v>50.49</v>
      </c>
      <c r="CT6" s="33">
        <f t="shared" si="10"/>
        <v>48.36</v>
      </c>
      <c r="CU6" s="32" t="str">
        <f>IF(CU7="","",IF(CU7="-","【-】","【"&amp;SUBSTITUTE(TEXT(CU7,"#,##0.00"),"-","△")&amp;"】"))</f>
        <v>【58.19】</v>
      </c>
      <c r="CV6" s="33">
        <f>IF(CV7="",NA(),CV7)</f>
        <v>81.489999999999995</v>
      </c>
      <c r="CW6" s="33">
        <f t="shared" ref="CW6:DE6" si="11">IF(CW7="",NA(),CW7)</f>
        <v>81.31</v>
      </c>
      <c r="CX6" s="33">
        <f t="shared" si="11"/>
        <v>81.25</v>
      </c>
      <c r="CY6" s="33">
        <f t="shared" si="11"/>
        <v>77.89</v>
      </c>
      <c r="CZ6" s="33">
        <f t="shared" si="11"/>
        <v>78.37</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3.01</v>
      </c>
      <c r="ED6" s="33">
        <f t="shared" ref="ED6:EL6" si="14">IF(ED7="",NA(),ED7)</f>
        <v>0.75</v>
      </c>
      <c r="EE6" s="33">
        <f t="shared" si="14"/>
        <v>1.02</v>
      </c>
      <c r="EF6" s="33">
        <f t="shared" si="14"/>
        <v>0.56000000000000005</v>
      </c>
      <c r="EG6" s="33">
        <f t="shared" si="14"/>
        <v>1.54</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141500</v>
      </c>
      <c r="D7" s="35">
        <v>47</v>
      </c>
      <c r="E7" s="35">
        <v>1</v>
      </c>
      <c r="F7" s="35">
        <v>0</v>
      </c>
      <c r="G7" s="35">
        <v>0</v>
      </c>
      <c r="H7" s="35" t="s">
        <v>93</v>
      </c>
      <c r="I7" s="35" t="s">
        <v>94</v>
      </c>
      <c r="J7" s="35" t="s">
        <v>95</v>
      </c>
      <c r="K7" s="35" t="s">
        <v>96</v>
      </c>
      <c r="L7" s="35" t="s">
        <v>97</v>
      </c>
      <c r="M7" s="36" t="s">
        <v>98</v>
      </c>
      <c r="N7" s="36" t="s">
        <v>99</v>
      </c>
      <c r="O7" s="36">
        <v>0.27</v>
      </c>
      <c r="P7" s="36">
        <v>2520</v>
      </c>
      <c r="Q7" s="36">
        <v>715145</v>
      </c>
      <c r="R7" s="36">
        <v>328.66</v>
      </c>
      <c r="S7" s="36">
        <v>2175.94</v>
      </c>
      <c r="T7" s="36">
        <v>1894</v>
      </c>
      <c r="U7" s="36">
        <v>38.26</v>
      </c>
      <c r="V7" s="36">
        <v>49.5</v>
      </c>
      <c r="W7" s="36">
        <v>60.12</v>
      </c>
      <c r="X7" s="36">
        <v>58.54</v>
      </c>
      <c r="Y7" s="36">
        <v>65.47</v>
      </c>
      <c r="Z7" s="36">
        <v>58</v>
      </c>
      <c r="AA7" s="36">
        <v>58.23</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1414.31</v>
      </c>
      <c r="BE7" s="36">
        <v>1570.03</v>
      </c>
      <c r="BF7" s="36">
        <v>2089.5500000000002</v>
      </c>
      <c r="BG7" s="36">
        <v>2296.9699999999998</v>
      </c>
      <c r="BH7" s="36">
        <v>3109.5</v>
      </c>
      <c r="BI7" s="36">
        <v>1450.45</v>
      </c>
      <c r="BJ7" s="36">
        <v>1442.51</v>
      </c>
      <c r="BK7" s="36">
        <v>1496.15</v>
      </c>
      <c r="BL7" s="36">
        <v>1462.56</v>
      </c>
      <c r="BM7" s="36">
        <v>1486.62</v>
      </c>
      <c r="BN7" s="36">
        <v>1239.32</v>
      </c>
      <c r="BO7" s="36">
        <v>25.95</v>
      </c>
      <c r="BP7" s="36">
        <v>26.14</v>
      </c>
      <c r="BQ7" s="36">
        <v>24.19</v>
      </c>
      <c r="BR7" s="36">
        <v>20.76</v>
      </c>
      <c r="BS7" s="36">
        <v>21.09</v>
      </c>
      <c r="BT7" s="36">
        <v>33.96</v>
      </c>
      <c r="BU7" s="36">
        <v>33.299999999999997</v>
      </c>
      <c r="BV7" s="36">
        <v>33.01</v>
      </c>
      <c r="BW7" s="36">
        <v>32.39</v>
      </c>
      <c r="BX7" s="36">
        <v>24.39</v>
      </c>
      <c r="BY7" s="36">
        <v>36.33</v>
      </c>
      <c r="BZ7" s="36">
        <v>204.72</v>
      </c>
      <c r="CA7" s="36">
        <v>192.36</v>
      </c>
      <c r="CB7" s="36">
        <v>207.74</v>
      </c>
      <c r="CC7" s="36">
        <v>261.39</v>
      </c>
      <c r="CD7" s="36">
        <v>299.77</v>
      </c>
      <c r="CE7" s="36">
        <v>512.74</v>
      </c>
      <c r="CF7" s="36">
        <v>526.57000000000005</v>
      </c>
      <c r="CG7" s="36">
        <v>523.08000000000004</v>
      </c>
      <c r="CH7" s="36">
        <v>530.83000000000004</v>
      </c>
      <c r="CI7" s="36">
        <v>734.18</v>
      </c>
      <c r="CJ7" s="36">
        <v>476.46</v>
      </c>
      <c r="CK7" s="36">
        <v>78.930000000000007</v>
      </c>
      <c r="CL7" s="36">
        <v>63.2</v>
      </c>
      <c r="CM7" s="36">
        <v>71.760000000000005</v>
      </c>
      <c r="CN7" s="36">
        <v>72.53</v>
      </c>
      <c r="CO7" s="36">
        <v>64.650000000000006</v>
      </c>
      <c r="CP7" s="36">
        <v>51.56</v>
      </c>
      <c r="CQ7" s="36">
        <v>50.66</v>
      </c>
      <c r="CR7" s="36">
        <v>51.11</v>
      </c>
      <c r="CS7" s="36">
        <v>50.49</v>
      </c>
      <c r="CT7" s="36">
        <v>48.36</v>
      </c>
      <c r="CU7" s="36">
        <v>58.19</v>
      </c>
      <c r="CV7" s="36">
        <v>81.489999999999995</v>
      </c>
      <c r="CW7" s="36">
        <v>81.31</v>
      </c>
      <c r="CX7" s="36">
        <v>81.25</v>
      </c>
      <c r="CY7" s="36">
        <v>77.89</v>
      </c>
      <c r="CZ7" s="36">
        <v>78.37</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3.01</v>
      </c>
      <c r="ED7" s="36">
        <v>0.75</v>
      </c>
      <c r="EE7" s="36">
        <v>1.02</v>
      </c>
      <c r="EF7" s="36">
        <v>0.56000000000000005</v>
      </c>
      <c r="EG7" s="36">
        <v>1.54</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2016-02-19T00:28:12Z</cp:lastPrinted>
  <dcterms:created xsi:type="dcterms:W3CDTF">2016-01-18T05:01:21Z</dcterms:created>
  <dcterms:modified xsi:type="dcterms:W3CDTF">2016-02-24T07:30:32Z</dcterms:modified>
</cp:coreProperties>
</file>