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12" yWindow="-12" windowWidth="10248" windowHeight="8268"/>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AI10" i="4" s="1"/>
  <c r="S6" i="5"/>
  <c r="R6" i="5"/>
  <c r="Q6" i="5"/>
  <c r="AI8" i="4" s="1"/>
  <c r="P6" i="5"/>
  <c r="O6" i="5"/>
  <c r="N6" i="5"/>
  <c r="J10" i="4" s="1"/>
  <c r="M6" i="5"/>
  <c r="B10" i="4" s="1"/>
  <c r="L6" i="5"/>
  <c r="Z8" i="4" s="1"/>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Z10" i="4"/>
  <c r="R10" i="4"/>
  <c r="AY8" i="4"/>
  <c r="AQ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<sst xmlns="http://schemas.openxmlformats.org/spreadsheetml/2006/main" count="217" uniqueCount="107">
  <si>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</si>
  <si>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</si>
  <si>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</si>
  <si>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</si>
  <si>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</si>
  <si>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</si>
  <si>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</si>
  <si>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</si>
  <si>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</si>
  <si>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</si>
  <si>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</si>
  <si>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</si>
  <si>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</si>
  <si>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</si>
  <si>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</si>
  <si>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</si>
  <si>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</si>
  <si>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</si>
  <si>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</si>
  <si>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</si>
  <si>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</si>
  <si>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</si>
  <si>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</si>
  <si>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</si>
  <si>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</si>
  <si>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</si>
  <si>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</si>
  <si>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</si>
  <si>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</si>
  <si>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</si>
  <si>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</si>
  <si>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</si>
  <si>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</si>
  <si>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</si>
  <si>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</si>
  <si>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</si>
  <si>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</si>
  <si>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</si>
  <si>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</si>
  <si>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</si>
  <si>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</si>
  <si>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</si>
  <si>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</si>
  <si>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</si>
  <si>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</si>
  <si>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</si>
  <si>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</si>
  <si>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</si>
  <si>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</si>
  <si>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</si>
  <si>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</si>
  <si>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</si>
  <si>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</si>
  <si>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</si>
  <si>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</si>
  <si>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</si>
  <si>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</si>
  <si>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</si>
  <si>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</si>
  <si>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</si>
  <si>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</si>
  <si>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</si>
  <si>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</si>
  <si>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</si>
  <si>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</si>
  <si>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</si>
  <si>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</si>
  <si>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</si>
  <si>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</si>
  <si>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</si>
  <si>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</si>
  <si>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</si>
  <si>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</si>
  <si>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</si>
  <si>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</si>
  <si>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</si>
  <si>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</si>
  <si>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</si>
  <si>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</si>
  <si>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</si>
  <si>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</si>
  <si>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</si>
  <si>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</si>
  <si>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</si>
  <si>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</si>
  <si>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</si>
  <si>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</si>
  <si>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</si>
  <si>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</si>
  <si>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</si>
  <si>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</si>
  <si>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</si>
  <si>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</si>
  <si>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新潟県　新潟市</t>
  </si>
  <si>
    <t>法適用</t>
  </si>
  <si>
    <t>水道事業</t>
  </si>
  <si>
    <t>末端給水事業</t>
  </si>
  <si>
    <t>政令市等</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</si>
  <si>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</si>
  <si>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</si>
  <si>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</si>
  <si>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</si>
  <si>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</si>
  <si>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</si>
  <si>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施設の老朽化の度合いを示す有形固定資産減価償却率は、類似団体より若干低い水準ですが、本市の浄配水施設の多くが、高度経済成長期の後期から安定経済成長期に建設されたものであり、また、管路施設は、昭和39年に発生した新潟地震により集中的に布設した災害復旧管路が多く、今後順次更新していく必要があります。
</t>
    <rPh sb="90" eb="92">
      <t>カンロ</t>
    </rPh>
    <rPh sb="92" eb="94">
      <t>シセツ</t>
    </rPh>
    <rPh sb="128" eb="129">
      <t>オオ</t>
    </rPh>
    <rPh sb="131" eb="133">
      <t>コンゴ</t>
    </rPh>
    <rPh sb="133" eb="135">
      <t>ジュンジ</t>
    </rPh>
    <rPh sb="135" eb="137">
      <t>コウシン</t>
    </rPh>
    <rPh sb="141" eb="143">
      <t>ヒツヨウ</t>
    </rPh>
    <phoneticPr fontId="4"/>
  </si>
  <si>
    <r>
      <rPr>
        <b/>
        <sz val="11"/>
        <color theme="1"/>
        <rFont val="ＭＳ ゴシック"/>
        <family val="3"/>
        <charset val="128"/>
      </rPr>
      <t>①経常収支比率</t>
    </r>
    <r>
      <rPr>
        <sz val="11"/>
        <color theme="1"/>
        <rFont val="ＭＳ ゴシック"/>
        <family val="3"/>
        <charset val="128"/>
      </rPr>
      <t xml:space="preserve">
　平成26年度の会計制度変更により、長期前受金戻入を計上したことにより経常収支比率は向上しました。
</t>
    </r>
    <r>
      <rPr>
        <b/>
        <sz val="11"/>
        <color theme="1"/>
        <rFont val="ＭＳ ゴシック"/>
        <family val="3"/>
        <charset val="128"/>
      </rPr>
      <t>③流動比率</t>
    </r>
    <r>
      <rPr>
        <sz val="11"/>
        <color theme="1"/>
        <rFont val="ＭＳ ゴシック"/>
        <family val="3"/>
        <charset val="128"/>
      </rPr>
      <t xml:space="preserve">
　平成26年度は、会計制度変更により，1年以内に返済する企業債を流動負債に計上することとされたため、流動比率が大きく減少する結果となりましたが、その影響を除いても、給水収益の減少や浄配水施設の更新・整備にかかる事業費の増加などにより、流動比率は確実に減少しています。
</t>
    </r>
    <r>
      <rPr>
        <b/>
        <sz val="11"/>
        <color theme="1"/>
        <rFont val="ＭＳ ゴシック"/>
        <family val="3"/>
        <charset val="128"/>
      </rPr>
      <t>④企業債残高対給水収益比率</t>
    </r>
    <r>
      <rPr>
        <sz val="11"/>
        <color theme="1"/>
        <rFont val="ＭＳ ゴシック"/>
        <family val="3"/>
        <charset val="128"/>
      </rPr>
      <t xml:space="preserve">
　財政基盤の強化を目的として、企業債残高の削減に取り組んできましたが、給水収益が減少していることもあり、企業債残高対給水収益比率は微減に留まり、類似団体に比べ高い水準となっています。
</t>
    </r>
    <r>
      <rPr>
        <b/>
        <sz val="11"/>
        <color theme="1"/>
        <rFont val="ＭＳ ゴシック"/>
        <family val="3"/>
        <charset val="128"/>
      </rPr>
      <t>⑤料金回収率　⑥給水原価</t>
    </r>
    <r>
      <rPr>
        <sz val="11"/>
        <color theme="1"/>
        <rFont val="ＭＳ ゴシック"/>
        <family val="3"/>
        <charset val="128"/>
      </rPr>
      <t xml:space="preserve">
　給水原価の水準が低いこともあり、類似団体に比べ高い料金回収率を維持しています。
</t>
    </r>
    <r>
      <rPr>
        <b/>
        <sz val="11"/>
        <color theme="1"/>
        <rFont val="ＭＳ ゴシック"/>
        <family val="3"/>
        <charset val="128"/>
      </rPr>
      <t>⑦施設利用率　⑧有収率</t>
    </r>
    <r>
      <rPr>
        <sz val="11"/>
        <color theme="1"/>
        <rFont val="ＭＳ ゴシック"/>
        <family val="3"/>
        <charset val="128"/>
      </rPr>
      <t xml:space="preserve">
　平成17年の広域市町村合併により引き継いだ浄配水施設の統廃合を進めるとともに、漏水が懸念される管路の更新を計画的に進めた結果、施設利用率・有収率は類似団体に比べ高い水準を維持しています。
</t>
    </r>
    <rPh sb="1" eb="3">
      <t>ケイジョウ</t>
    </rPh>
    <rPh sb="3" eb="5">
      <t>シュウシ</t>
    </rPh>
    <rPh sb="5" eb="7">
      <t>ヒリツ</t>
    </rPh>
    <rPh sb="59" eb="61">
      <t>リュウドウ</t>
    </rPh>
    <rPh sb="61" eb="63">
      <t>ヒリツ</t>
    </rPh>
    <rPh sb="65" eb="67">
      <t>ヘイセイ</t>
    </rPh>
    <rPh sb="69" eb="71">
      <t>ネンド</t>
    </rPh>
    <rPh sb="73" eb="75">
      <t>カイケイ</t>
    </rPh>
    <rPh sb="84" eb="85">
      <t>ネン</t>
    </rPh>
    <rPh sb="114" eb="116">
      <t>リュウドウ</t>
    </rPh>
    <rPh sb="116" eb="118">
      <t>ヒリツ</t>
    </rPh>
    <rPh sb="138" eb="140">
      <t>エイキョウ</t>
    </rPh>
    <rPh sb="141" eb="142">
      <t>ノゾ</t>
    </rPh>
    <rPh sb="146" eb="148">
      <t>キュウスイ</t>
    </rPh>
    <rPh sb="148" eb="150">
      <t>シュウエキ</t>
    </rPh>
    <rPh sb="151" eb="153">
      <t>ゲンショウ</t>
    </rPh>
    <rPh sb="157" eb="159">
      <t>シセツ</t>
    </rPh>
    <rPh sb="160" eb="162">
      <t>コウシン</t>
    </rPh>
    <rPh sb="163" eb="165">
      <t>セイビ</t>
    </rPh>
    <rPh sb="169" eb="172">
      <t>ジギョウヒ</t>
    </rPh>
    <rPh sb="173" eb="175">
      <t>ゾウカ</t>
    </rPh>
    <rPh sb="181" eb="183">
      <t>リュウドウ</t>
    </rPh>
    <rPh sb="183" eb="185">
      <t>ヒリツ</t>
    </rPh>
    <rPh sb="186" eb="188">
      <t>カクジツ</t>
    </rPh>
    <rPh sb="189" eb="191">
      <t>ゲンショウ</t>
    </rPh>
    <rPh sb="199" eb="201">
      <t>キギョウ</t>
    </rPh>
    <rPh sb="201" eb="202">
      <t>サイ</t>
    </rPh>
    <rPh sb="202" eb="204">
      <t>ザンダカ</t>
    </rPh>
    <rPh sb="204" eb="205">
      <t>タイ</t>
    </rPh>
    <rPh sb="205" eb="207">
      <t>キュウスイ</t>
    </rPh>
    <rPh sb="207" eb="209">
      <t>シュウエキ</t>
    </rPh>
    <rPh sb="209" eb="211">
      <t>ヒリツ</t>
    </rPh>
    <rPh sb="305" eb="307">
      <t>リョウキン</t>
    </rPh>
    <rPh sb="307" eb="309">
      <t>カイシュウ</t>
    </rPh>
    <rPh sb="309" eb="310">
      <t>リツ</t>
    </rPh>
    <rPh sb="312" eb="314">
      <t>キュウスイ</t>
    </rPh>
    <rPh sb="314" eb="316">
      <t>ゲンカ</t>
    </rPh>
    <rPh sb="359" eb="361">
      <t>シセツ</t>
    </rPh>
    <phoneticPr fontId="4"/>
  </si>
  <si>
    <t>　引き続き、老朽化施設の更新を適切な時期に実施する必要がありますが、一方で、人口減少などによる給水収益のさらなる減少により、更新にかかる財源確保が厳しくなるものと見込まれます。
　徹底した経費削減とともに、将来世代に過度な負担を残さないよう、企業債残高の増高を抑制しながら、安定的な事業運営に必要な資金を確保する必要があります。</t>
    <rPh sb="1" eb="2">
      <t>ヒ</t>
    </rPh>
    <rPh sb="3" eb="4">
      <t>ツヅ</t>
    </rPh>
    <rPh sb="6" eb="8">
      <t>ロウキュウ</t>
    </rPh>
    <rPh sb="9" eb="11">
      <t>シセツ</t>
    </rPh>
    <rPh sb="12" eb="14">
      <t>コウシン</t>
    </rPh>
    <rPh sb="15" eb="17">
      <t>テキセツ</t>
    </rPh>
    <rPh sb="18" eb="20">
      <t>ジキ</t>
    </rPh>
    <rPh sb="21" eb="23">
      <t>ジッシ</t>
    </rPh>
    <rPh sb="25" eb="27">
      <t>ヒツヨウ</t>
    </rPh>
    <rPh sb="34" eb="36">
      <t>イッポウ</t>
    </rPh>
    <rPh sb="38" eb="40">
      <t>ジンコウ</t>
    </rPh>
    <rPh sb="40" eb="42">
      <t>ゲンショウ</t>
    </rPh>
    <rPh sb="47" eb="49">
      <t>キュウスイ</t>
    </rPh>
    <rPh sb="49" eb="51">
      <t>シュウエキ</t>
    </rPh>
    <rPh sb="56" eb="58">
      <t>ゲンショウ</t>
    </rPh>
    <rPh sb="62" eb="64">
      <t>コウシン</t>
    </rPh>
    <rPh sb="68" eb="70">
      <t>ザイゲン</t>
    </rPh>
    <rPh sb="70" eb="72">
      <t>カクホ</t>
    </rPh>
    <rPh sb="73" eb="74">
      <t>キビ</t>
    </rPh>
    <rPh sb="81" eb="83">
      <t>ミコ</t>
    </rPh>
    <rPh sb="90" eb="92">
      <t>テッテイ</t>
    </rPh>
    <rPh sb="94" eb="96">
      <t>ケイヒ</t>
    </rPh>
    <rPh sb="96" eb="98">
      <t>サクゲン</t>
    </rPh>
    <rPh sb="103" eb="105">
      <t>ショウライ</t>
    </rPh>
    <rPh sb="105" eb="107">
      <t>セダイ</t>
    </rPh>
    <rPh sb="108" eb="110">
      <t>カド</t>
    </rPh>
    <rPh sb="111" eb="113">
      <t>フタン</t>
    </rPh>
    <rPh sb="114" eb="115">
      <t>ノコ</t>
    </rPh>
    <rPh sb="127" eb="129">
      <t>ゾウコウ</t>
    </rPh>
    <rPh sb="130" eb="132">
      <t>ヨクセイ</t>
    </rPh>
    <rPh sb="137" eb="140">
      <t>アンテイテキ</t>
    </rPh>
    <rPh sb="141" eb="143">
      <t>ジギョウ</t>
    </rPh>
    <rPh sb="143" eb="145">
      <t>ウンエイ</t>
    </rPh>
    <rPh sb="146" eb="148">
      <t>ヒツヨウ</t>
    </rPh>
    <rPh sb="149" eb="151">
      <t>シキン</t>
    </rPh>
    <rPh sb="152" eb="154">
      <t>カクホ</t>
    </rPh>
    <rPh sb="156" eb="15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</si>
</sst>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1.26</c:v>
                </c:pt>
                <c:pt idx="1">
                  <c:v>1.29</c:v>
                </c:pt>
                <c:pt idx="2">
                  <c:v>0.9</c:v>
                </c:pt>
                <c:pt idx="3">
                  <c:v>1.05</c:v>
                </c:pt>
                <c:pt idx="4">
                  <c:v>1.28</c:v>
                </c:pt>
              </c:numCache>
            </c:numRef>
          </c:val>
        </c:ser>
        <c:dLbls>
          <c:showLegendKey val="0"/>
          <c:showVal val="0"/>
          <c:showCatName val="0"/>
          <c:showSerName val="0"/>
          <c:showPercent val="0"/>
          <c:showBubbleSize val="0"/>
        </c:dLbls>
        <c:gapWidth val="150"/>
        <c:axId val="175552000"/>
        <c:axId val="175553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1.06</c:v>
                </c:pt>
                <c:pt idx="1">
                  <c:v>1.1599999999999999</c:v>
                </c:pt>
                <c:pt idx="2">
                  <c:v>1.22</c:v>
                </c:pt>
                <c:pt idx="3">
                  <c:v>1.26</c:v>
                </c:pt>
                <c:pt idx="4">
                  <c:v>1.23</c:v>
                </c:pt>
              </c:numCache>
            </c:numRef>
          </c:val>
          <c:smooth val="0"/>
        </c:ser>
        <c:dLbls>
          <c:showLegendKey val="0"/>
          <c:showVal val="0"/>
          <c:showCatName val="0"/>
          <c:showSerName val="0"/>
          <c:showPercent val="0"/>
          <c:showBubbleSize val="0"/>
        </c:dLbls>
        <c:marker val="1"/>
        <c:smooth val="0"/>
        <c:axId val="175552000"/>
        <c:axId val="175553920"/>
      </c:lineChart>
      <c:dateAx>
        <c:axId val="175552000"/>
        <c:scaling>
          <c:orientation val="minMax"/>
        </c:scaling>
        <c:delete val="1"/>
        <c:axPos val="b"/>
        <c:numFmt formatCode="ge" sourceLinked="1"/>
        <c:majorTickMark val="none"/>
        <c:minorTickMark val="none"/>
        <c:tickLblPos val="none"/>
        <c:crossAx val="175553920"/>
        <c:crosses val="autoZero"/>
        <c:auto val="1"/>
        <c:lblOffset val="100"/>
        <c:baseTimeUnit val="years"/>
      </c:dateAx>
      <c:valAx>
        <c:axId val="175553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5552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57.75</c:v>
                </c:pt>
                <c:pt idx="1">
                  <c:v>64.680000000000007</c:v>
                </c:pt>
                <c:pt idx="2">
                  <c:v>64.290000000000006</c:v>
                </c:pt>
                <c:pt idx="3">
                  <c:v>63</c:v>
                </c:pt>
                <c:pt idx="4">
                  <c:v>63.5</c:v>
                </c:pt>
              </c:numCache>
            </c:numRef>
          </c:val>
        </c:ser>
        <c:dLbls>
          <c:showLegendKey val="0"/>
          <c:showVal val="0"/>
          <c:showCatName val="0"/>
          <c:showSerName val="0"/>
          <c:showPercent val="0"/>
          <c:showBubbleSize val="0"/>
        </c:dLbls>
        <c:gapWidth val="150"/>
        <c:axId val="182212480"/>
        <c:axId val="182222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59.9</c:v>
                </c:pt>
                <c:pt idx="1">
                  <c:v>59.22</c:v>
                </c:pt>
                <c:pt idx="2">
                  <c:v>59.95</c:v>
                </c:pt>
                <c:pt idx="3">
                  <c:v>59.6</c:v>
                </c:pt>
                <c:pt idx="4">
                  <c:v>58.97</c:v>
                </c:pt>
              </c:numCache>
            </c:numRef>
          </c:val>
          <c:smooth val="0"/>
        </c:ser>
        <c:dLbls>
          <c:showLegendKey val="0"/>
          <c:showVal val="0"/>
          <c:showCatName val="0"/>
          <c:showSerName val="0"/>
          <c:showPercent val="0"/>
          <c:showBubbleSize val="0"/>
        </c:dLbls>
        <c:marker val="1"/>
        <c:smooth val="0"/>
        <c:axId val="182212480"/>
        <c:axId val="182222848"/>
      </c:lineChart>
      <c:dateAx>
        <c:axId val="182212480"/>
        <c:scaling>
          <c:orientation val="minMax"/>
        </c:scaling>
        <c:delete val="1"/>
        <c:axPos val="b"/>
        <c:numFmt formatCode="ge" sourceLinked="1"/>
        <c:majorTickMark val="none"/>
        <c:minorTickMark val="none"/>
        <c:tickLblPos val="none"/>
        <c:crossAx val="182222848"/>
        <c:crosses val="autoZero"/>
        <c:auto val="1"/>
        <c:lblOffset val="100"/>
        <c:baseTimeUnit val="years"/>
      </c:dateAx>
      <c:valAx>
        <c:axId val="182222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212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93.73</c:v>
                </c:pt>
                <c:pt idx="1">
                  <c:v>93.44</c:v>
                </c:pt>
                <c:pt idx="2">
                  <c:v>94.41</c:v>
                </c:pt>
                <c:pt idx="3">
                  <c:v>94.48</c:v>
                </c:pt>
                <c:pt idx="4">
                  <c:v>94.51</c:v>
                </c:pt>
              </c:numCache>
            </c:numRef>
          </c:val>
        </c:ser>
        <c:dLbls>
          <c:showLegendKey val="0"/>
          <c:showVal val="0"/>
          <c:showCatName val="0"/>
          <c:showSerName val="0"/>
          <c:showPercent val="0"/>
          <c:showBubbleSize val="0"/>
        </c:dLbls>
        <c:gapWidth val="150"/>
        <c:axId val="182253824"/>
        <c:axId val="180555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92.93</c:v>
                </c:pt>
                <c:pt idx="1">
                  <c:v>92.47</c:v>
                </c:pt>
                <c:pt idx="2">
                  <c:v>93.11</c:v>
                </c:pt>
                <c:pt idx="3">
                  <c:v>93.22</c:v>
                </c:pt>
                <c:pt idx="4">
                  <c:v>92.91</c:v>
                </c:pt>
              </c:numCache>
            </c:numRef>
          </c:val>
          <c:smooth val="0"/>
        </c:ser>
        <c:dLbls>
          <c:showLegendKey val="0"/>
          <c:showVal val="0"/>
          <c:showCatName val="0"/>
          <c:showSerName val="0"/>
          <c:showPercent val="0"/>
          <c:showBubbleSize val="0"/>
        </c:dLbls>
        <c:marker val="1"/>
        <c:smooth val="0"/>
        <c:axId val="182253824"/>
        <c:axId val="180555776"/>
      </c:lineChart>
      <c:dateAx>
        <c:axId val="182253824"/>
        <c:scaling>
          <c:orientation val="minMax"/>
        </c:scaling>
        <c:delete val="1"/>
        <c:axPos val="b"/>
        <c:numFmt formatCode="ge" sourceLinked="1"/>
        <c:majorTickMark val="none"/>
        <c:minorTickMark val="none"/>
        <c:tickLblPos val="none"/>
        <c:crossAx val="180555776"/>
        <c:crosses val="autoZero"/>
        <c:auto val="1"/>
        <c:lblOffset val="100"/>
        <c:baseTimeUnit val="years"/>
      </c:dateAx>
      <c:valAx>
        <c:axId val="180555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253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109.02</c:v>
                </c:pt>
                <c:pt idx="1">
                  <c:v>108.05</c:v>
                </c:pt>
                <c:pt idx="2">
                  <c:v>107.16</c:v>
                </c:pt>
                <c:pt idx="3">
                  <c:v>104.63</c:v>
                </c:pt>
                <c:pt idx="4">
                  <c:v>110.86</c:v>
                </c:pt>
              </c:numCache>
            </c:numRef>
          </c:val>
        </c:ser>
        <c:dLbls>
          <c:showLegendKey val="0"/>
          <c:showVal val="0"/>
          <c:showCatName val="0"/>
          <c:showSerName val="0"/>
          <c:showPercent val="0"/>
          <c:showBubbleSize val="0"/>
        </c:dLbls>
        <c:gapWidth val="150"/>
        <c:axId val="177042560"/>
        <c:axId val="177044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112.1</c:v>
                </c:pt>
                <c:pt idx="1">
                  <c:v>107.98</c:v>
                </c:pt>
                <c:pt idx="2">
                  <c:v>108.97</c:v>
                </c:pt>
                <c:pt idx="3">
                  <c:v>109.88</c:v>
                </c:pt>
                <c:pt idx="4">
                  <c:v>113.97</c:v>
                </c:pt>
              </c:numCache>
            </c:numRef>
          </c:val>
          <c:smooth val="0"/>
        </c:ser>
        <c:dLbls>
          <c:showLegendKey val="0"/>
          <c:showVal val="0"/>
          <c:showCatName val="0"/>
          <c:showSerName val="0"/>
          <c:showPercent val="0"/>
          <c:showBubbleSize val="0"/>
        </c:dLbls>
        <c:marker val="1"/>
        <c:smooth val="0"/>
        <c:axId val="177042560"/>
        <c:axId val="177044480"/>
      </c:lineChart>
      <c:dateAx>
        <c:axId val="177042560"/>
        <c:scaling>
          <c:orientation val="minMax"/>
        </c:scaling>
        <c:delete val="1"/>
        <c:axPos val="b"/>
        <c:numFmt formatCode="ge" sourceLinked="1"/>
        <c:majorTickMark val="none"/>
        <c:minorTickMark val="none"/>
        <c:tickLblPos val="none"/>
        <c:crossAx val="177044480"/>
        <c:crosses val="autoZero"/>
        <c:auto val="1"/>
        <c:lblOffset val="100"/>
        <c:baseTimeUnit val="years"/>
      </c:dateAx>
      <c:valAx>
        <c:axId val="1770444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7042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40.46</c:v>
                </c:pt>
                <c:pt idx="1">
                  <c:v>41.37</c:v>
                </c:pt>
                <c:pt idx="2">
                  <c:v>42.4</c:v>
                </c:pt>
                <c:pt idx="3">
                  <c:v>43.46</c:v>
                </c:pt>
                <c:pt idx="4">
                  <c:v>44.39</c:v>
                </c:pt>
              </c:numCache>
            </c:numRef>
          </c:val>
        </c:ser>
        <c:dLbls>
          <c:showLegendKey val="0"/>
          <c:showVal val="0"/>
          <c:showCatName val="0"/>
          <c:showSerName val="0"/>
          <c:showPercent val="0"/>
          <c:showBubbleSize val="0"/>
        </c:dLbls>
        <c:gapWidth val="150"/>
        <c:axId val="177074944"/>
        <c:axId val="177076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43.64</c:v>
                </c:pt>
                <c:pt idx="1">
                  <c:v>44.6</c:v>
                </c:pt>
                <c:pt idx="2">
                  <c:v>45.31</c:v>
                </c:pt>
                <c:pt idx="3">
                  <c:v>45.85</c:v>
                </c:pt>
                <c:pt idx="4">
                  <c:v>46.73</c:v>
                </c:pt>
              </c:numCache>
            </c:numRef>
          </c:val>
          <c:smooth val="0"/>
        </c:ser>
        <c:dLbls>
          <c:showLegendKey val="0"/>
          <c:showVal val="0"/>
          <c:showCatName val="0"/>
          <c:showSerName val="0"/>
          <c:showPercent val="0"/>
          <c:showBubbleSize val="0"/>
        </c:dLbls>
        <c:marker val="1"/>
        <c:smooth val="0"/>
        <c:axId val="177074944"/>
        <c:axId val="177076864"/>
      </c:lineChart>
      <c:dateAx>
        <c:axId val="177074944"/>
        <c:scaling>
          <c:orientation val="minMax"/>
        </c:scaling>
        <c:delete val="1"/>
        <c:axPos val="b"/>
        <c:numFmt formatCode="ge" sourceLinked="1"/>
        <c:majorTickMark val="none"/>
        <c:minorTickMark val="none"/>
        <c:tickLblPos val="none"/>
        <c:crossAx val="177076864"/>
        <c:crosses val="autoZero"/>
        <c:auto val="1"/>
        <c:lblOffset val="100"/>
        <c:baseTimeUnit val="years"/>
      </c:dateAx>
      <c:valAx>
        <c:axId val="1770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074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10.29</c:v>
                </c:pt>
                <c:pt idx="1">
                  <c:v>11.76</c:v>
                </c:pt>
                <c:pt idx="2">
                  <c:v>13.02</c:v>
                </c:pt>
                <c:pt idx="3">
                  <c:v>14.2</c:v>
                </c:pt>
                <c:pt idx="4">
                  <c:v>15.15</c:v>
                </c:pt>
              </c:numCache>
            </c:numRef>
          </c:val>
        </c:ser>
        <c:dLbls>
          <c:showLegendKey val="0"/>
          <c:showVal val="0"/>
          <c:showCatName val="0"/>
          <c:showSerName val="0"/>
          <c:showPercent val="0"/>
          <c:showBubbleSize val="0"/>
        </c:dLbls>
        <c:gapWidth val="150"/>
        <c:axId val="178237824"/>
        <c:axId val="178239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9.1</c:v>
                </c:pt>
                <c:pt idx="1">
                  <c:v>10.91</c:v>
                </c:pt>
                <c:pt idx="2">
                  <c:v>12.46</c:v>
                </c:pt>
                <c:pt idx="3">
                  <c:v>13.95</c:v>
                </c:pt>
                <c:pt idx="4">
                  <c:v>15.33</c:v>
                </c:pt>
              </c:numCache>
            </c:numRef>
          </c:val>
          <c:smooth val="0"/>
        </c:ser>
        <c:dLbls>
          <c:showLegendKey val="0"/>
          <c:showVal val="0"/>
          <c:showCatName val="0"/>
          <c:showSerName val="0"/>
          <c:showPercent val="0"/>
          <c:showBubbleSize val="0"/>
        </c:dLbls>
        <c:marker val="1"/>
        <c:smooth val="0"/>
        <c:axId val="178237824"/>
        <c:axId val="178239744"/>
      </c:lineChart>
      <c:dateAx>
        <c:axId val="178237824"/>
        <c:scaling>
          <c:orientation val="minMax"/>
        </c:scaling>
        <c:delete val="1"/>
        <c:axPos val="b"/>
        <c:numFmt formatCode="ge" sourceLinked="1"/>
        <c:majorTickMark val="none"/>
        <c:minorTickMark val="none"/>
        <c:tickLblPos val="none"/>
        <c:crossAx val="178239744"/>
        <c:crosses val="autoZero"/>
        <c:auto val="1"/>
        <c:lblOffset val="100"/>
        <c:baseTimeUnit val="years"/>
      </c:dateAx>
      <c:valAx>
        <c:axId val="178239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237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78270976"/>
        <c:axId val="178272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0.17</c:v>
                </c:pt>
                <c:pt idx="1">
                  <c:v>0.09</c:v>
                </c:pt>
                <c:pt idx="2">
                  <c:v>0.02</c:v>
                </c:pt>
                <c:pt idx="3" formatCode="#,##0.00;&quot;△&quot;#,##0.00">
                  <c:v>0</c:v>
                </c:pt>
                <c:pt idx="4" formatCode="#,##0.00;&quot;△&quot;#,##0.00">
                  <c:v>0</c:v>
                </c:pt>
              </c:numCache>
            </c:numRef>
          </c:val>
          <c:smooth val="0"/>
        </c:ser>
        <c:dLbls>
          <c:showLegendKey val="0"/>
          <c:showVal val="0"/>
          <c:showCatName val="0"/>
          <c:showSerName val="0"/>
          <c:showPercent val="0"/>
          <c:showBubbleSize val="0"/>
        </c:dLbls>
        <c:marker val="1"/>
        <c:smooth val="0"/>
        <c:axId val="178270976"/>
        <c:axId val="178272896"/>
      </c:lineChart>
      <c:dateAx>
        <c:axId val="178270976"/>
        <c:scaling>
          <c:orientation val="minMax"/>
        </c:scaling>
        <c:delete val="1"/>
        <c:axPos val="b"/>
        <c:numFmt formatCode="ge" sourceLinked="1"/>
        <c:majorTickMark val="none"/>
        <c:minorTickMark val="none"/>
        <c:tickLblPos val="none"/>
        <c:crossAx val="178272896"/>
        <c:crosses val="autoZero"/>
        <c:auto val="1"/>
        <c:lblOffset val="100"/>
        <c:baseTimeUnit val="years"/>
      </c:dateAx>
      <c:valAx>
        <c:axId val="1782728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8270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381.12</c:v>
                </c:pt>
                <c:pt idx="1">
                  <c:v>359.56</c:v>
                </c:pt>
                <c:pt idx="2">
                  <c:v>323.76</c:v>
                </c:pt>
                <c:pt idx="3">
                  <c:v>263.57</c:v>
                </c:pt>
                <c:pt idx="4">
                  <c:v>141.69</c:v>
                </c:pt>
              </c:numCache>
            </c:numRef>
          </c:val>
        </c:ser>
        <c:dLbls>
          <c:showLegendKey val="0"/>
          <c:showVal val="0"/>
          <c:showCatName val="0"/>
          <c:showSerName val="0"/>
          <c:showPercent val="0"/>
          <c:showBubbleSize val="0"/>
        </c:dLbls>
        <c:gapWidth val="150"/>
        <c:axId val="178327936"/>
        <c:axId val="178329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318.06</c:v>
                </c:pt>
                <c:pt idx="1">
                  <c:v>309.39999999999998</c:v>
                </c:pt>
                <c:pt idx="2">
                  <c:v>296.75</c:v>
                </c:pt>
                <c:pt idx="3">
                  <c:v>295.06</c:v>
                </c:pt>
                <c:pt idx="4">
                  <c:v>178.43</c:v>
                </c:pt>
              </c:numCache>
            </c:numRef>
          </c:val>
          <c:smooth val="0"/>
        </c:ser>
        <c:dLbls>
          <c:showLegendKey val="0"/>
          <c:showVal val="0"/>
          <c:showCatName val="0"/>
          <c:showSerName val="0"/>
          <c:showPercent val="0"/>
          <c:showBubbleSize val="0"/>
        </c:dLbls>
        <c:marker val="1"/>
        <c:smooth val="0"/>
        <c:axId val="178327936"/>
        <c:axId val="178329856"/>
      </c:lineChart>
      <c:dateAx>
        <c:axId val="178327936"/>
        <c:scaling>
          <c:orientation val="minMax"/>
        </c:scaling>
        <c:delete val="1"/>
        <c:axPos val="b"/>
        <c:numFmt formatCode="ge" sourceLinked="1"/>
        <c:majorTickMark val="none"/>
        <c:minorTickMark val="none"/>
        <c:tickLblPos val="none"/>
        <c:crossAx val="178329856"/>
        <c:crosses val="autoZero"/>
        <c:auto val="1"/>
        <c:lblOffset val="100"/>
        <c:baseTimeUnit val="years"/>
      </c:dateAx>
      <c:valAx>
        <c:axId val="1783298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8327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347.08</c:v>
                </c:pt>
                <c:pt idx="1">
                  <c:v>334.76</c:v>
                </c:pt>
                <c:pt idx="2">
                  <c:v>327.91</c:v>
                </c:pt>
                <c:pt idx="3">
                  <c:v>330.12</c:v>
                </c:pt>
                <c:pt idx="4">
                  <c:v>326.3</c:v>
                </c:pt>
              </c:numCache>
            </c:numRef>
          </c:val>
        </c:ser>
        <c:dLbls>
          <c:showLegendKey val="0"/>
          <c:showVal val="0"/>
          <c:showCatName val="0"/>
          <c:showSerName val="0"/>
          <c:showPercent val="0"/>
          <c:showBubbleSize val="0"/>
        </c:dLbls>
        <c:gapWidth val="150"/>
        <c:axId val="178356224"/>
        <c:axId val="178358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245.59</c:v>
                </c:pt>
                <c:pt idx="1">
                  <c:v>243.43</c:v>
                </c:pt>
                <c:pt idx="2">
                  <c:v>235.04</c:v>
                </c:pt>
                <c:pt idx="3">
                  <c:v>226.55</c:v>
                </c:pt>
                <c:pt idx="4">
                  <c:v>220.35</c:v>
                </c:pt>
              </c:numCache>
            </c:numRef>
          </c:val>
          <c:smooth val="0"/>
        </c:ser>
        <c:dLbls>
          <c:showLegendKey val="0"/>
          <c:showVal val="0"/>
          <c:showCatName val="0"/>
          <c:showSerName val="0"/>
          <c:showPercent val="0"/>
          <c:showBubbleSize val="0"/>
        </c:dLbls>
        <c:marker val="1"/>
        <c:smooth val="0"/>
        <c:axId val="178356224"/>
        <c:axId val="178358144"/>
      </c:lineChart>
      <c:dateAx>
        <c:axId val="178356224"/>
        <c:scaling>
          <c:orientation val="minMax"/>
        </c:scaling>
        <c:delete val="1"/>
        <c:axPos val="b"/>
        <c:numFmt formatCode="ge" sourceLinked="1"/>
        <c:majorTickMark val="none"/>
        <c:minorTickMark val="none"/>
        <c:tickLblPos val="none"/>
        <c:crossAx val="178358144"/>
        <c:crosses val="autoZero"/>
        <c:auto val="1"/>
        <c:lblOffset val="100"/>
        <c:baseTimeUnit val="years"/>
      </c:dateAx>
      <c:valAx>
        <c:axId val="1783581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8356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106.36</c:v>
                </c:pt>
                <c:pt idx="1">
                  <c:v>106.11</c:v>
                </c:pt>
                <c:pt idx="2">
                  <c:v>107.71</c:v>
                </c:pt>
                <c:pt idx="3">
                  <c:v>104.31</c:v>
                </c:pt>
                <c:pt idx="4">
                  <c:v>111.49</c:v>
                </c:pt>
              </c:numCache>
            </c:numRef>
          </c:val>
        </c:ser>
        <c:dLbls>
          <c:showLegendKey val="0"/>
          <c:showVal val="0"/>
          <c:showCatName val="0"/>
          <c:showSerName val="0"/>
          <c:showPercent val="0"/>
          <c:showBubbleSize val="0"/>
        </c:dLbls>
        <c:gapWidth val="150"/>
        <c:axId val="181091328"/>
        <c:axId val="181093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102.02</c:v>
                </c:pt>
                <c:pt idx="1">
                  <c:v>97.77</c:v>
                </c:pt>
                <c:pt idx="2">
                  <c:v>98.74</c:v>
                </c:pt>
                <c:pt idx="3">
                  <c:v>99.53</c:v>
                </c:pt>
                <c:pt idx="4">
                  <c:v>104.05</c:v>
                </c:pt>
              </c:numCache>
            </c:numRef>
          </c:val>
          <c:smooth val="0"/>
        </c:ser>
        <c:dLbls>
          <c:showLegendKey val="0"/>
          <c:showVal val="0"/>
          <c:showCatName val="0"/>
          <c:showSerName val="0"/>
          <c:showPercent val="0"/>
          <c:showBubbleSize val="0"/>
        </c:dLbls>
        <c:marker val="1"/>
        <c:smooth val="0"/>
        <c:axId val="181091328"/>
        <c:axId val="181093504"/>
      </c:lineChart>
      <c:dateAx>
        <c:axId val="181091328"/>
        <c:scaling>
          <c:orientation val="minMax"/>
        </c:scaling>
        <c:delete val="1"/>
        <c:axPos val="b"/>
        <c:numFmt formatCode="ge" sourceLinked="1"/>
        <c:majorTickMark val="none"/>
        <c:minorTickMark val="none"/>
        <c:tickLblPos val="none"/>
        <c:crossAx val="181093504"/>
        <c:crosses val="autoZero"/>
        <c:auto val="1"/>
        <c:lblOffset val="100"/>
        <c:baseTimeUnit val="years"/>
      </c:dateAx>
      <c:valAx>
        <c:axId val="181093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091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133.87</c:v>
                </c:pt>
                <c:pt idx="1">
                  <c:v>134.66</c:v>
                </c:pt>
                <c:pt idx="2">
                  <c:v>132.91999999999999</c:v>
                </c:pt>
                <c:pt idx="3">
                  <c:v>137.80000000000001</c:v>
                </c:pt>
                <c:pt idx="4">
                  <c:v>129.31</c:v>
                </c:pt>
              </c:numCache>
            </c:numRef>
          </c:val>
        </c:ser>
        <c:dLbls>
          <c:showLegendKey val="0"/>
          <c:showVal val="0"/>
          <c:showCatName val="0"/>
          <c:showSerName val="0"/>
          <c:showPercent val="0"/>
          <c:showBubbleSize val="0"/>
        </c:dLbls>
        <c:gapWidth val="150"/>
        <c:axId val="181115136"/>
        <c:axId val="181125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176.3</c:v>
                </c:pt>
                <c:pt idx="1">
                  <c:v>182.63</c:v>
                </c:pt>
                <c:pt idx="2">
                  <c:v>180.69</c:v>
                </c:pt>
                <c:pt idx="3">
                  <c:v>179.62</c:v>
                </c:pt>
                <c:pt idx="4">
                  <c:v>171.57</c:v>
                </c:pt>
              </c:numCache>
            </c:numRef>
          </c:val>
          <c:smooth val="0"/>
        </c:ser>
        <c:dLbls>
          <c:showLegendKey val="0"/>
          <c:showVal val="0"/>
          <c:showCatName val="0"/>
          <c:showSerName val="0"/>
          <c:showPercent val="0"/>
          <c:showBubbleSize val="0"/>
        </c:dLbls>
        <c:marker val="1"/>
        <c:smooth val="0"/>
        <c:axId val="181115136"/>
        <c:axId val="181125504"/>
      </c:lineChart>
      <c:dateAx>
        <c:axId val="181115136"/>
        <c:scaling>
          <c:orientation val="minMax"/>
        </c:scaling>
        <c:delete val="1"/>
        <c:axPos val="b"/>
        <c:numFmt formatCode="ge" sourceLinked="1"/>
        <c:majorTickMark val="none"/>
        <c:minorTickMark val="none"/>
        <c:tickLblPos val="none"/>
        <c:crossAx val="181125504"/>
        <c:crosses val="autoZero"/>
        <c:auto val="1"/>
        <c:lblOffset val="100"/>
        <c:baseTimeUnit val="years"/>
      </c:dateAx>
      <c:valAx>
        <c:axId val="181125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115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70" zoomScaleNormal="70" workbookViewId="0"/>
  </sheetViews>
  <sheetFormatPr defaultColWidth="2.6640625" defaultRowHeight="13.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新潟県　新潟市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政令市等</v>
      </c>
      <c r="AA8" s="72"/>
      <c r="AB8" s="72"/>
      <c r="AC8" s="72"/>
      <c r="AD8" s="72"/>
      <c r="AE8" s="72"/>
      <c r="AF8" s="72"/>
      <c r="AG8" s="73"/>
      <c r="AH8" s="3"/>
      <c r="AI8" s="74">
        <f>データ!Q6</f>
        <v>804413</v>
      </c>
      <c r="AJ8" s="75"/>
      <c r="AK8" s="75"/>
      <c r="AL8" s="75"/>
      <c r="AM8" s="75"/>
      <c r="AN8" s="75"/>
      <c r="AO8" s="75"/>
      <c r="AP8" s="76"/>
      <c r="AQ8" s="57">
        <f>データ!R6</f>
        <v>726.45</v>
      </c>
      <c r="AR8" s="57"/>
      <c r="AS8" s="57"/>
      <c r="AT8" s="57"/>
      <c r="AU8" s="57"/>
      <c r="AV8" s="57"/>
      <c r="AW8" s="57"/>
      <c r="AX8" s="57"/>
      <c r="AY8" s="57">
        <f>データ!S6</f>
        <v>1107.32</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63.56</v>
      </c>
      <c r="K10" s="57"/>
      <c r="L10" s="57"/>
      <c r="M10" s="57"/>
      <c r="N10" s="57"/>
      <c r="O10" s="57"/>
      <c r="P10" s="57"/>
      <c r="Q10" s="57"/>
      <c r="R10" s="57">
        <f>データ!O6</f>
        <v>99.55</v>
      </c>
      <c r="S10" s="57"/>
      <c r="T10" s="57"/>
      <c r="U10" s="57"/>
      <c r="V10" s="57"/>
      <c r="W10" s="57"/>
      <c r="X10" s="57"/>
      <c r="Y10" s="57"/>
      <c r="Z10" s="65">
        <f>データ!P6</f>
        <v>2451</v>
      </c>
      <c r="AA10" s="65"/>
      <c r="AB10" s="65"/>
      <c r="AC10" s="65"/>
      <c r="AD10" s="65"/>
      <c r="AE10" s="65"/>
      <c r="AF10" s="65"/>
      <c r="AG10" s="65"/>
      <c r="AH10" s="2"/>
      <c r="AI10" s="65">
        <f>データ!T6</f>
        <v>797690</v>
      </c>
      <c r="AJ10" s="65"/>
      <c r="AK10" s="65"/>
      <c r="AL10" s="65"/>
      <c r="AM10" s="65"/>
      <c r="AN10" s="65"/>
      <c r="AO10" s="65"/>
      <c r="AP10" s="65"/>
      <c r="AQ10" s="57">
        <f>データ!U6</f>
        <v>721.76</v>
      </c>
      <c r="AR10" s="57"/>
      <c r="AS10" s="57"/>
      <c r="AT10" s="57"/>
      <c r="AU10" s="57"/>
      <c r="AV10" s="57"/>
      <c r="AW10" s="57"/>
      <c r="AX10" s="57"/>
      <c r="AY10" s="57">
        <f>データ!V6</f>
        <v>1105.2</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105</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104</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2"/>
  <cols>
    <col min="2" max="143" width="11.8867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151009</v>
      </c>
      <c r="D6" s="31">
        <f t="shared" si="3"/>
        <v>46</v>
      </c>
      <c r="E6" s="31">
        <f t="shared" si="3"/>
        <v>1</v>
      </c>
      <c r="F6" s="31">
        <f t="shared" si="3"/>
        <v>0</v>
      </c>
      <c r="G6" s="31">
        <f t="shared" si="3"/>
        <v>1</v>
      </c>
      <c r="H6" s="31" t="str">
        <f t="shared" si="3"/>
        <v>新潟県　新潟市</v>
      </c>
      <c r="I6" s="31" t="str">
        <f t="shared" si="3"/>
        <v>法適用</v>
      </c>
      <c r="J6" s="31" t="str">
        <f t="shared" si="3"/>
        <v>水道事業</v>
      </c>
      <c r="K6" s="31" t="str">
        <f t="shared" si="3"/>
        <v>末端給水事業</v>
      </c>
      <c r="L6" s="31" t="str">
        <f t="shared" si="3"/>
        <v>政令市等</v>
      </c>
      <c r="M6" s="32" t="str">
        <f t="shared" si="3"/>
        <v>-</v>
      </c>
      <c r="N6" s="32">
        <f t="shared" si="3"/>
        <v>63.56</v>
      </c>
      <c r="O6" s="32">
        <f t="shared" si="3"/>
        <v>99.55</v>
      </c>
      <c r="P6" s="32">
        <f t="shared" si="3"/>
        <v>2451</v>
      </c>
      <c r="Q6" s="32">
        <f t="shared" si="3"/>
        <v>804413</v>
      </c>
      <c r="R6" s="32">
        <f t="shared" si="3"/>
        <v>726.45</v>
      </c>
      <c r="S6" s="32">
        <f t="shared" si="3"/>
        <v>1107.32</v>
      </c>
      <c r="T6" s="32">
        <f t="shared" si="3"/>
        <v>797690</v>
      </c>
      <c r="U6" s="32">
        <f t="shared" si="3"/>
        <v>721.76</v>
      </c>
      <c r="V6" s="32">
        <f t="shared" si="3"/>
        <v>1105.2</v>
      </c>
      <c r="W6" s="33">
        <f>IF(W7="",NA(),W7)</f>
        <v>109.02</v>
      </c>
      <c r="X6" s="33">
        <f t="shared" ref="X6:AF6" si="4">IF(X7="",NA(),X7)</f>
        <v>108.05</v>
      </c>
      <c r="Y6" s="33">
        <f t="shared" si="4"/>
        <v>107.16</v>
      </c>
      <c r="Z6" s="33">
        <f t="shared" si="4"/>
        <v>104.63</v>
      </c>
      <c r="AA6" s="33">
        <f t="shared" si="4"/>
        <v>110.86</v>
      </c>
      <c r="AB6" s="33">
        <f t="shared" si="4"/>
        <v>112.1</v>
      </c>
      <c r="AC6" s="33">
        <f t="shared" si="4"/>
        <v>107.98</v>
      </c>
      <c r="AD6" s="33">
        <f t="shared" si="4"/>
        <v>108.97</v>
      </c>
      <c r="AE6" s="33">
        <f t="shared" si="4"/>
        <v>109.88</v>
      </c>
      <c r="AF6" s="33">
        <f t="shared" si="4"/>
        <v>113.97</v>
      </c>
      <c r="AG6" s="32" t="str">
        <f>IF(AG7="","",IF(AG7="-","【-】","【"&amp;SUBSTITUTE(TEXT(AG7,"#,##0.00"),"-","△")&amp;"】"))</f>
        <v>【113.03】</v>
      </c>
      <c r="AH6" s="32">
        <f>IF(AH7="",NA(),AH7)</f>
        <v>0</v>
      </c>
      <c r="AI6" s="32">
        <f t="shared" ref="AI6:AQ6" si="5">IF(AI7="",NA(),AI7)</f>
        <v>0</v>
      </c>
      <c r="AJ6" s="32">
        <f t="shared" si="5"/>
        <v>0</v>
      </c>
      <c r="AK6" s="32">
        <f t="shared" si="5"/>
        <v>0</v>
      </c>
      <c r="AL6" s="32">
        <f t="shared" si="5"/>
        <v>0</v>
      </c>
      <c r="AM6" s="33">
        <f t="shared" si="5"/>
        <v>0.17</v>
      </c>
      <c r="AN6" s="33">
        <f t="shared" si="5"/>
        <v>0.09</v>
      </c>
      <c r="AO6" s="33">
        <f t="shared" si="5"/>
        <v>0.02</v>
      </c>
      <c r="AP6" s="32">
        <f t="shared" si="5"/>
        <v>0</v>
      </c>
      <c r="AQ6" s="32">
        <f t="shared" si="5"/>
        <v>0</v>
      </c>
      <c r="AR6" s="32" t="str">
        <f>IF(AR7="","",IF(AR7="-","【-】","【"&amp;SUBSTITUTE(TEXT(AR7,"#,##0.00"),"-","△")&amp;"】"))</f>
        <v>【0.81】</v>
      </c>
      <c r="AS6" s="33">
        <f>IF(AS7="",NA(),AS7)</f>
        <v>381.12</v>
      </c>
      <c r="AT6" s="33">
        <f t="shared" ref="AT6:BB6" si="6">IF(AT7="",NA(),AT7)</f>
        <v>359.56</v>
      </c>
      <c r="AU6" s="33">
        <f t="shared" si="6"/>
        <v>323.76</v>
      </c>
      <c r="AV6" s="33">
        <f t="shared" si="6"/>
        <v>263.57</v>
      </c>
      <c r="AW6" s="33">
        <f t="shared" si="6"/>
        <v>141.69</v>
      </c>
      <c r="AX6" s="33">
        <f t="shared" si="6"/>
        <v>318.06</v>
      </c>
      <c r="AY6" s="33">
        <f t="shared" si="6"/>
        <v>309.39999999999998</v>
      </c>
      <c r="AZ6" s="33">
        <f t="shared" si="6"/>
        <v>296.75</v>
      </c>
      <c r="BA6" s="33">
        <f t="shared" si="6"/>
        <v>295.06</v>
      </c>
      <c r="BB6" s="33">
        <f t="shared" si="6"/>
        <v>178.43</v>
      </c>
      <c r="BC6" s="32" t="str">
        <f>IF(BC7="","",IF(BC7="-","【-】","【"&amp;SUBSTITUTE(TEXT(BC7,"#,##0.00"),"-","△")&amp;"】"))</f>
        <v>【264.16】</v>
      </c>
      <c r="BD6" s="33">
        <f>IF(BD7="",NA(),BD7)</f>
        <v>347.08</v>
      </c>
      <c r="BE6" s="33">
        <f t="shared" ref="BE6:BM6" si="7">IF(BE7="",NA(),BE7)</f>
        <v>334.76</v>
      </c>
      <c r="BF6" s="33">
        <f t="shared" si="7"/>
        <v>327.91</v>
      </c>
      <c r="BG6" s="33">
        <f t="shared" si="7"/>
        <v>330.12</v>
      </c>
      <c r="BH6" s="33">
        <f t="shared" si="7"/>
        <v>326.3</v>
      </c>
      <c r="BI6" s="33">
        <f t="shared" si="7"/>
        <v>245.59</v>
      </c>
      <c r="BJ6" s="33">
        <f t="shared" si="7"/>
        <v>243.43</v>
      </c>
      <c r="BK6" s="33">
        <f t="shared" si="7"/>
        <v>235.04</v>
      </c>
      <c r="BL6" s="33">
        <f t="shared" si="7"/>
        <v>226.55</v>
      </c>
      <c r="BM6" s="33">
        <f t="shared" si="7"/>
        <v>220.35</v>
      </c>
      <c r="BN6" s="32" t="str">
        <f>IF(BN7="","",IF(BN7="-","【-】","【"&amp;SUBSTITUTE(TEXT(BN7,"#,##0.00"),"-","△")&amp;"】"))</f>
        <v>【283.72】</v>
      </c>
      <c r="BO6" s="33">
        <f>IF(BO7="",NA(),BO7)</f>
        <v>106.36</v>
      </c>
      <c r="BP6" s="33">
        <f t="shared" ref="BP6:BX6" si="8">IF(BP7="",NA(),BP7)</f>
        <v>106.11</v>
      </c>
      <c r="BQ6" s="33">
        <f t="shared" si="8"/>
        <v>107.71</v>
      </c>
      <c r="BR6" s="33">
        <f t="shared" si="8"/>
        <v>104.31</v>
      </c>
      <c r="BS6" s="33">
        <f t="shared" si="8"/>
        <v>111.49</v>
      </c>
      <c r="BT6" s="33">
        <f t="shared" si="8"/>
        <v>102.02</v>
      </c>
      <c r="BU6" s="33">
        <f t="shared" si="8"/>
        <v>97.77</v>
      </c>
      <c r="BV6" s="33">
        <f t="shared" si="8"/>
        <v>98.74</v>
      </c>
      <c r="BW6" s="33">
        <f t="shared" si="8"/>
        <v>99.53</v>
      </c>
      <c r="BX6" s="33">
        <f t="shared" si="8"/>
        <v>104.05</v>
      </c>
      <c r="BY6" s="32" t="str">
        <f>IF(BY7="","",IF(BY7="-","【-】","【"&amp;SUBSTITUTE(TEXT(BY7,"#,##0.00"),"-","△")&amp;"】"))</f>
        <v>【104.60】</v>
      </c>
      <c r="BZ6" s="33">
        <f>IF(BZ7="",NA(),BZ7)</f>
        <v>133.87</v>
      </c>
      <c r="CA6" s="33">
        <f t="shared" ref="CA6:CI6" si="9">IF(CA7="",NA(),CA7)</f>
        <v>134.66</v>
      </c>
      <c r="CB6" s="33">
        <f t="shared" si="9"/>
        <v>132.91999999999999</v>
      </c>
      <c r="CC6" s="33">
        <f t="shared" si="9"/>
        <v>137.80000000000001</v>
      </c>
      <c r="CD6" s="33">
        <f t="shared" si="9"/>
        <v>129.31</v>
      </c>
      <c r="CE6" s="33">
        <f t="shared" si="9"/>
        <v>176.3</v>
      </c>
      <c r="CF6" s="33">
        <f t="shared" si="9"/>
        <v>182.63</v>
      </c>
      <c r="CG6" s="33">
        <f t="shared" si="9"/>
        <v>180.69</v>
      </c>
      <c r="CH6" s="33">
        <f t="shared" si="9"/>
        <v>179.62</v>
      </c>
      <c r="CI6" s="33">
        <f t="shared" si="9"/>
        <v>171.57</v>
      </c>
      <c r="CJ6" s="32" t="str">
        <f>IF(CJ7="","",IF(CJ7="-","【-】","【"&amp;SUBSTITUTE(TEXT(CJ7,"#,##0.00"),"-","△")&amp;"】"))</f>
        <v>【164.21】</v>
      </c>
      <c r="CK6" s="33">
        <f>IF(CK7="",NA(),CK7)</f>
        <v>57.75</v>
      </c>
      <c r="CL6" s="33">
        <f t="shared" ref="CL6:CT6" si="10">IF(CL7="",NA(),CL7)</f>
        <v>64.680000000000007</v>
      </c>
      <c r="CM6" s="33">
        <f t="shared" si="10"/>
        <v>64.290000000000006</v>
      </c>
      <c r="CN6" s="33">
        <f t="shared" si="10"/>
        <v>63</v>
      </c>
      <c r="CO6" s="33">
        <f t="shared" si="10"/>
        <v>63.5</v>
      </c>
      <c r="CP6" s="33">
        <f t="shared" si="10"/>
        <v>59.9</v>
      </c>
      <c r="CQ6" s="33">
        <f t="shared" si="10"/>
        <v>59.22</v>
      </c>
      <c r="CR6" s="33">
        <f t="shared" si="10"/>
        <v>59.95</v>
      </c>
      <c r="CS6" s="33">
        <f t="shared" si="10"/>
        <v>59.6</v>
      </c>
      <c r="CT6" s="33">
        <f t="shared" si="10"/>
        <v>58.97</v>
      </c>
      <c r="CU6" s="32" t="str">
        <f>IF(CU7="","",IF(CU7="-","【-】","【"&amp;SUBSTITUTE(TEXT(CU7,"#,##0.00"),"-","△")&amp;"】"))</f>
        <v>【59.80】</v>
      </c>
      <c r="CV6" s="33">
        <f>IF(CV7="",NA(),CV7)</f>
        <v>93.73</v>
      </c>
      <c r="CW6" s="33">
        <f t="shared" ref="CW6:DE6" si="11">IF(CW7="",NA(),CW7)</f>
        <v>93.44</v>
      </c>
      <c r="CX6" s="33">
        <f t="shared" si="11"/>
        <v>94.41</v>
      </c>
      <c r="CY6" s="33">
        <f t="shared" si="11"/>
        <v>94.48</v>
      </c>
      <c r="CZ6" s="33">
        <f t="shared" si="11"/>
        <v>94.51</v>
      </c>
      <c r="DA6" s="33">
        <f t="shared" si="11"/>
        <v>92.93</v>
      </c>
      <c r="DB6" s="33">
        <f t="shared" si="11"/>
        <v>92.47</v>
      </c>
      <c r="DC6" s="33">
        <f t="shared" si="11"/>
        <v>93.11</v>
      </c>
      <c r="DD6" s="33">
        <f t="shared" si="11"/>
        <v>93.22</v>
      </c>
      <c r="DE6" s="33">
        <f t="shared" si="11"/>
        <v>92.91</v>
      </c>
      <c r="DF6" s="32" t="str">
        <f>IF(DF7="","",IF(DF7="-","【-】","【"&amp;SUBSTITUTE(TEXT(DF7,"#,##0.00"),"-","△")&amp;"】"))</f>
        <v>【89.78】</v>
      </c>
      <c r="DG6" s="33">
        <f>IF(DG7="",NA(),DG7)</f>
        <v>40.46</v>
      </c>
      <c r="DH6" s="33">
        <f t="shared" ref="DH6:DP6" si="12">IF(DH7="",NA(),DH7)</f>
        <v>41.37</v>
      </c>
      <c r="DI6" s="33">
        <f t="shared" si="12"/>
        <v>42.4</v>
      </c>
      <c r="DJ6" s="33">
        <f t="shared" si="12"/>
        <v>43.46</v>
      </c>
      <c r="DK6" s="33">
        <f t="shared" si="12"/>
        <v>44.39</v>
      </c>
      <c r="DL6" s="33">
        <f t="shared" si="12"/>
        <v>43.64</v>
      </c>
      <c r="DM6" s="33">
        <f t="shared" si="12"/>
        <v>44.6</v>
      </c>
      <c r="DN6" s="33">
        <f t="shared" si="12"/>
        <v>45.31</v>
      </c>
      <c r="DO6" s="33">
        <f t="shared" si="12"/>
        <v>45.85</v>
      </c>
      <c r="DP6" s="33">
        <f t="shared" si="12"/>
        <v>46.73</v>
      </c>
      <c r="DQ6" s="32" t="str">
        <f>IF(DQ7="","",IF(DQ7="-","【-】","【"&amp;SUBSTITUTE(TEXT(DQ7,"#,##0.00"),"-","△")&amp;"】"))</f>
        <v>【46.31】</v>
      </c>
      <c r="DR6" s="33">
        <f>IF(DR7="",NA(),DR7)</f>
        <v>10.29</v>
      </c>
      <c r="DS6" s="33">
        <f t="shared" ref="DS6:EA6" si="13">IF(DS7="",NA(),DS7)</f>
        <v>11.76</v>
      </c>
      <c r="DT6" s="33">
        <f t="shared" si="13"/>
        <v>13.02</v>
      </c>
      <c r="DU6" s="33">
        <f t="shared" si="13"/>
        <v>14.2</v>
      </c>
      <c r="DV6" s="33">
        <f t="shared" si="13"/>
        <v>15.15</v>
      </c>
      <c r="DW6" s="33">
        <f t="shared" si="13"/>
        <v>9.1</v>
      </c>
      <c r="DX6" s="33">
        <f t="shared" si="13"/>
        <v>10.91</v>
      </c>
      <c r="DY6" s="33">
        <f t="shared" si="13"/>
        <v>12.46</v>
      </c>
      <c r="DZ6" s="33">
        <f t="shared" si="13"/>
        <v>13.95</v>
      </c>
      <c r="EA6" s="33">
        <f t="shared" si="13"/>
        <v>15.33</v>
      </c>
      <c r="EB6" s="32" t="str">
        <f>IF(EB7="","",IF(EB7="-","【-】","【"&amp;SUBSTITUTE(TEXT(EB7,"#,##0.00"),"-","△")&amp;"】"))</f>
        <v>【12.42】</v>
      </c>
      <c r="EC6" s="33">
        <f>IF(EC7="",NA(),EC7)</f>
        <v>1.26</v>
      </c>
      <c r="ED6" s="33">
        <f t="shared" ref="ED6:EL6" si="14">IF(ED7="",NA(),ED7)</f>
        <v>1.29</v>
      </c>
      <c r="EE6" s="33">
        <f t="shared" si="14"/>
        <v>0.9</v>
      </c>
      <c r="EF6" s="33">
        <f t="shared" si="14"/>
        <v>1.05</v>
      </c>
      <c r="EG6" s="33">
        <f t="shared" si="14"/>
        <v>1.28</v>
      </c>
      <c r="EH6" s="33">
        <f t="shared" si="14"/>
        <v>1.06</v>
      </c>
      <c r="EI6" s="33">
        <f t="shared" si="14"/>
        <v>1.1599999999999999</v>
      </c>
      <c r="EJ6" s="33">
        <f t="shared" si="14"/>
        <v>1.22</v>
      </c>
      <c r="EK6" s="33">
        <f t="shared" si="14"/>
        <v>1.26</v>
      </c>
      <c r="EL6" s="33">
        <f t="shared" si="14"/>
        <v>1.23</v>
      </c>
      <c r="EM6" s="32" t="str">
        <f>IF(EM7="","",IF(EM7="-","【-】","【"&amp;SUBSTITUTE(TEXT(EM7,"#,##0.00"),"-","△")&amp;"】"))</f>
        <v>【0.78】</v>
      </c>
    </row>
    <row r="7" spans="1:143" s="34" customFormat="1">
      <c r="A7" s="26"/>
      <c r="B7" s="35">
        <v>2014</v>
      </c>
      <c r="C7" s="35">
        <v>151009</v>
      </c>
      <c r="D7" s="35">
        <v>46</v>
      </c>
      <c r="E7" s="35">
        <v>1</v>
      </c>
      <c r="F7" s="35">
        <v>0</v>
      </c>
      <c r="G7" s="35">
        <v>1</v>
      </c>
      <c r="H7" s="35" t="s">
        <v>93</v>
      </c>
      <c r="I7" s="35" t="s">
        <v>94</v>
      </c>
      <c r="J7" s="35" t="s">
        <v>95</v>
      </c>
      <c r="K7" s="35" t="s">
        <v>96</v>
      </c>
      <c r="L7" s="35" t="s">
        <v>97</v>
      </c>
      <c r="M7" s="36" t="s">
        <v>98</v>
      </c>
      <c r="N7" s="36">
        <v>63.56</v>
      </c>
      <c r="O7" s="36">
        <v>99.55</v>
      </c>
      <c r="P7" s="36">
        <v>2451</v>
      </c>
      <c r="Q7" s="36">
        <v>804413</v>
      </c>
      <c r="R7" s="36">
        <v>726.45</v>
      </c>
      <c r="S7" s="36">
        <v>1107.32</v>
      </c>
      <c r="T7" s="36">
        <v>797690</v>
      </c>
      <c r="U7" s="36">
        <v>721.76</v>
      </c>
      <c r="V7" s="36">
        <v>1105.2</v>
      </c>
      <c r="W7" s="36">
        <v>109.02</v>
      </c>
      <c r="X7" s="36">
        <v>108.05</v>
      </c>
      <c r="Y7" s="36">
        <v>107.16</v>
      </c>
      <c r="Z7" s="36">
        <v>104.63</v>
      </c>
      <c r="AA7" s="36">
        <v>110.86</v>
      </c>
      <c r="AB7" s="36">
        <v>112.1</v>
      </c>
      <c r="AC7" s="36">
        <v>107.98</v>
      </c>
      <c r="AD7" s="36">
        <v>108.97</v>
      </c>
      <c r="AE7" s="36">
        <v>109.88</v>
      </c>
      <c r="AF7" s="36">
        <v>113.97</v>
      </c>
      <c r="AG7" s="36">
        <v>113.03</v>
      </c>
      <c r="AH7" s="36">
        <v>0</v>
      </c>
      <c r="AI7" s="36">
        <v>0</v>
      </c>
      <c r="AJ7" s="36">
        <v>0</v>
      </c>
      <c r="AK7" s="36">
        <v>0</v>
      </c>
      <c r="AL7" s="36">
        <v>0</v>
      </c>
      <c r="AM7" s="36">
        <v>0.17</v>
      </c>
      <c r="AN7" s="36">
        <v>0.09</v>
      </c>
      <c r="AO7" s="36">
        <v>0.02</v>
      </c>
      <c r="AP7" s="36">
        <v>0</v>
      </c>
      <c r="AQ7" s="36">
        <v>0</v>
      </c>
      <c r="AR7" s="36">
        <v>0.81</v>
      </c>
      <c r="AS7" s="36">
        <v>381.12</v>
      </c>
      <c r="AT7" s="36">
        <v>359.56</v>
      </c>
      <c r="AU7" s="36">
        <v>323.76</v>
      </c>
      <c r="AV7" s="36">
        <v>263.57</v>
      </c>
      <c r="AW7" s="36">
        <v>141.69</v>
      </c>
      <c r="AX7" s="36">
        <v>318.06</v>
      </c>
      <c r="AY7" s="36">
        <v>309.39999999999998</v>
      </c>
      <c r="AZ7" s="36">
        <v>296.75</v>
      </c>
      <c r="BA7" s="36">
        <v>295.06</v>
      </c>
      <c r="BB7" s="36">
        <v>178.43</v>
      </c>
      <c r="BC7" s="36">
        <v>264.16000000000003</v>
      </c>
      <c r="BD7" s="36">
        <v>347.08</v>
      </c>
      <c r="BE7" s="36">
        <v>334.76</v>
      </c>
      <c r="BF7" s="36">
        <v>327.91</v>
      </c>
      <c r="BG7" s="36">
        <v>330.12</v>
      </c>
      <c r="BH7" s="36">
        <v>326.3</v>
      </c>
      <c r="BI7" s="36">
        <v>245.59</v>
      </c>
      <c r="BJ7" s="36">
        <v>243.43</v>
      </c>
      <c r="BK7" s="36">
        <v>235.04</v>
      </c>
      <c r="BL7" s="36">
        <v>226.55</v>
      </c>
      <c r="BM7" s="36">
        <v>220.35</v>
      </c>
      <c r="BN7" s="36">
        <v>283.72000000000003</v>
      </c>
      <c r="BO7" s="36">
        <v>106.36</v>
      </c>
      <c r="BP7" s="36">
        <v>106.11</v>
      </c>
      <c r="BQ7" s="36">
        <v>107.71</v>
      </c>
      <c r="BR7" s="36">
        <v>104.31</v>
      </c>
      <c r="BS7" s="36">
        <v>111.49</v>
      </c>
      <c r="BT7" s="36">
        <v>102.02</v>
      </c>
      <c r="BU7" s="36">
        <v>97.77</v>
      </c>
      <c r="BV7" s="36">
        <v>98.74</v>
      </c>
      <c r="BW7" s="36">
        <v>99.53</v>
      </c>
      <c r="BX7" s="36">
        <v>104.05</v>
      </c>
      <c r="BY7" s="36">
        <v>104.6</v>
      </c>
      <c r="BZ7" s="36">
        <v>133.87</v>
      </c>
      <c r="CA7" s="36">
        <v>134.66</v>
      </c>
      <c r="CB7" s="36">
        <v>132.91999999999999</v>
      </c>
      <c r="CC7" s="36">
        <v>137.80000000000001</v>
      </c>
      <c r="CD7" s="36">
        <v>129.31</v>
      </c>
      <c r="CE7" s="36">
        <v>176.3</v>
      </c>
      <c r="CF7" s="36">
        <v>182.63</v>
      </c>
      <c r="CG7" s="36">
        <v>180.69</v>
      </c>
      <c r="CH7" s="36">
        <v>179.62</v>
      </c>
      <c r="CI7" s="36">
        <v>171.57</v>
      </c>
      <c r="CJ7" s="36">
        <v>164.21</v>
      </c>
      <c r="CK7" s="36">
        <v>57.75</v>
      </c>
      <c r="CL7" s="36">
        <v>64.680000000000007</v>
      </c>
      <c r="CM7" s="36">
        <v>64.290000000000006</v>
      </c>
      <c r="CN7" s="36">
        <v>63</v>
      </c>
      <c r="CO7" s="36">
        <v>63.5</v>
      </c>
      <c r="CP7" s="36">
        <v>59.9</v>
      </c>
      <c r="CQ7" s="36">
        <v>59.22</v>
      </c>
      <c r="CR7" s="36">
        <v>59.95</v>
      </c>
      <c r="CS7" s="36">
        <v>59.6</v>
      </c>
      <c r="CT7" s="36">
        <v>58.97</v>
      </c>
      <c r="CU7" s="36">
        <v>59.8</v>
      </c>
      <c r="CV7" s="36">
        <v>93.73</v>
      </c>
      <c r="CW7" s="36">
        <v>93.44</v>
      </c>
      <c r="CX7" s="36">
        <v>94.41</v>
      </c>
      <c r="CY7" s="36">
        <v>94.48</v>
      </c>
      <c r="CZ7" s="36">
        <v>94.51</v>
      </c>
      <c r="DA7" s="36">
        <v>92.93</v>
      </c>
      <c r="DB7" s="36">
        <v>92.47</v>
      </c>
      <c r="DC7" s="36">
        <v>93.11</v>
      </c>
      <c r="DD7" s="36">
        <v>93.22</v>
      </c>
      <c r="DE7" s="36">
        <v>92.91</v>
      </c>
      <c r="DF7" s="36">
        <v>89.78</v>
      </c>
      <c r="DG7" s="36">
        <v>40.46</v>
      </c>
      <c r="DH7" s="36">
        <v>41.37</v>
      </c>
      <c r="DI7" s="36">
        <v>42.4</v>
      </c>
      <c r="DJ7" s="36">
        <v>43.46</v>
      </c>
      <c r="DK7" s="36">
        <v>44.39</v>
      </c>
      <c r="DL7" s="36">
        <v>43.64</v>
      </c>
      <c r="DM7" s="36">
        <v>44.6</v>
      </c>
      <c r="DN7" s="36">
        <v>45.31</v>
      </c>
      <c r="DO7" s="36">
        <v>45.85</v>
      </c>
      <c r="DP7" s="36">
        <v>46.73</v>
      </c>
      <c r="DQ7" s="36">
        <v>46.31</v>
      </c>
      <c r="DR7" s="36">
        <v>10.29</v>
      </c>
      <c r="DS7" s="36">
        <v>11.76</v>
      </c>
      <c r="DT7" s="36">
        <v>13.02</v>
      </c>
      <c r="DU7" s="36">
        <v>14.2</v>
      </c>
      <c r="DV7" s="36">
        <v>15.15</v>
      </c>
      <c r="DW7" s="36">
        <v>9.1</v>
      </c>
      <c r="DX7" s="36">
        <v>10.91</v>
      </c>
      <c r="DY7" s="36">
        <v>12.46</v>
      </c>
      <c r="DZ7" s="36">
        <v>13.95</v>
      </c>
      <c r="EA7" s="36">
        <v>15.33</v>
      </c>
      <c r="EB7" s="36">
        <v>12.42</v>
      </c>
      <c r="EC7" s="36">
        <v>1.26</v>
      </c>
      <c r="ED7" s="36">
        <v>1.29</v>
      </c>
      <c r="EE7" s="36">
        <v>0.9</v>
      </c>
      <c r="EF7" s="36">
        <v>1.05</v>
      </c>
      <c r="EG7" s="36">
        <v>1.28</v>
      </c>
      <c r="EH7" s="36">
        <v>1.06</v>
      </c>
      <c r="EI7" s="36">
        <v>1.1599999999999999</v>
      </c>
      <c r="EJ7" s="36">
        <v>1.22</v>
      </c>
      <c r="EK7" s="36">
        <v>1.26</v>
      </c>
      <c r="EL7" s="36">
        <v>1.23</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西原</cp:lastModifiedBy>
  <cp:lastPrinted>2016-02-17T09:57:47Z</cp:lastPrinted>
  <dcterms:created xsi:type="dcterms:W3CDTF">2016-02-03T07:18:53Z</dcterms:created>
  <dcterms:modified xsi:type="dcterms:W3CDTF">2016-02-24T07:21:40Z</dcterms:modified>
  <cp:category/>
</cp:coreProperties>
</file>