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<sst xmlns="http://schemas.openxmlformats.org/spreadsheetml/2006/main" count="218" uniqueCount="108">
  <si>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</si>
  <si>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</si>
  <si>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</si>
  <si>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</si>
  <si>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</si>
  <si>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</si>
  <si>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</si>
  <si>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</si>
  <si>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</si>
  <si>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</si>
  <si>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</si>
  <si>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</si>
  <si>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</si>
  <si>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</si>
  <si>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</si>
  <si>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</si>
  <si>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</si>
  <si>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</si>
  <si>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</si>
  <si>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</si>
  <si>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</si>
  <si>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</si>
  <si>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</si>
  <si>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</si>
  <si>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</si>
  <si>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</si>
  <si>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</si>
  <si>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</si>
  <si>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</si>
  <si>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</si>
  <si>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</si>
  <si>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</si>
  <si>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</si>
  <si>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</si>
  <si>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</si>
  <si>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</si>
  <si>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</si>
  <si>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</si>
  <si>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</si>
  <si>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</si>
  <si>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</si>
  <si>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</si>
  <si>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</si>
  <si>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</si>
  <si>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</si>
  <si>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</si>
  <si>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</si>
  <si>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</si>
  <si>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</si>
  <si>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</si>
  <si>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</si>
  <si>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</si>
  <si>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</si>
  <si>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</si>
  <si>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</si>
  <si>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</si>
  <si>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</si>
  <si>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</si>
  <si>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</si>
  <si>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</si>
  <si>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</si>
  <si>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</si>
  <si>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</si>
  <si>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</si>
  <si>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</si>
  <si>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</si>
  <si>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</si>
  <si>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</si>
  <si>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</si>
  <si>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</si>
  <si>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</si>
  <si>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</si>
  <si>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</si>
  <si>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</si>
  <si>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</si>
  <si>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</si>
  <si>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</si>
  <si>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</si>
  <si>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</si>
  <si>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</si>
  <si>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</si>
  <si>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</si>
  <si>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</si>
  <si>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</si>
  <si>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</si>
  <si>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</si>
  <si>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</si>
  <si>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</si>
  <si>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</si>
  <si>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</si>
  <si>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</si>
  <si>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</si>
  <si>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</si>
  <si>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静岡市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</si>
  <si>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</si>
  <si>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</si>
  <si>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</si>
  <si>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</si>
  <si>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</si>
  <si>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</si>
  <si>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</si>
  <si>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</si>
  <si>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</si>
  <si>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</si>
  <si>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</si>
  <si>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①収益的収支比率、⑤料金回収率及び⑦施設利用率は、いずれも経年比較で減少傾向にあり、また、それぞれ類似団体平均値を下回っている。これらにより赤字経営が悪化していることがわかる。
　これは、給水に係る費用が増加していることが原因であると考えられる。また、施設利用率の低下については、給水人口の減少や節水機器の普及が原因であると考えられる。
　④企業債残高対給水収益比率及び⑥給水原価は、 いずれも経年比較で増加傾向にあり、また、それぞれ類似団体平均値を上回っている。
　これは、建設改良事業の増加に伴い地方債の残高が増加して、財政を圧迫しているものと考えられる。
　⑧有収率は、 平成24年度までは類似団体平均値を下回っていたが、平成25年以降は79％以上で推移しており、類似団体平均値を上回っている。
　これは、更新や修繕等による施設の改善により配水効率が向上したものと考えられる。
</t>
    <rPh sb="16" eb="17">
      <t>オヨ</t>
    </rPh>
    <rPh sb="95" eb="97">
      <t>キュウスイ</t>
    </rPh>
    <rPh sb="98" eb="99">
      <t>カカ</t>
    </rPh>
    <rPh sb="100" eb="102">
      <t>ヒヨウ</t>
    </rPh>
    <rPh sb="103" eb="105">
      <t>ゾウカ</t>
    </rPh>
    <rPh sb="112" eb="114">
      <t>ゲンイン</t>
    </rPh>
    <rPh sb="118" eb="119">
      <t>カンガ</t>
    </rPh>
    <rPh sb="127" eb="129">
      <t>シセツ</t>
    </rPh>
    <rPh sb="129" eb="131">
      <t>リヨウ</t>
    </rPh>
    <rPh sb="131" eb="132">
      <t>リツ</t>
    </rPh>
    <rPh sb="133" eb="135">
      <t>テイカ</t>
    </rPh>
    <rPh sb="157" eb="159">
      <t>ゲンイン</t>
    </rPh>
    <rPh sb="163" eb="164">
      <t>カンガ</t>
    </rPh>
    <rPh sb="185" eb="186">
      <t>オヨ</t>
    </rPh>
    <rPh sb="240" eb="242">
      <t>ケンセツ</t>
    </rPh>
    <rPh sb="242" eb="244">
      <t>カイリョウ</t>
    </rPh>
    <rPh sb="244" eb="246">
      <t>ジギョウ</t>
    </rPh>
    <rPh sb="247" eb="249">
      <t>ゾウカ</t>
    </rPh>
    <rPh sb="250" eb="251">
      <t>トモナ</t>
    </rPh>
    <rPh sb="259" eb="261">
      <t>ゾウカ</t>
    </rPh>
    <rPh sb="264" eb="266">
      <t>ザイセイ</t>
    </rPh>
    <rPh sb="267" eb="269">
      <t>アッパク</t>
    </rPh>
    <rPh sb="276" eb="277">
      <t>カンガ</t>
    </rPh>
    <rPh sb="359" eb="361">
      <t>コウシン</t>
    </rPh>
    <rPh sb="362" eb="364">
      <t>シュウゼン</t>
    </rPh>
    <rPh sb="364" eb="365">
      <t>トウ</t>
    </rPh>
    <rPh sb="371" eb="373">
      <t>カイゼン</t>
    </rPh>
    <rPh sb="381" eb="383">
      <t>コウジョウ</t>
    </rPh>
    <rPh sb="388" eb="389">
      <t>カンガ</t>
    </rPh>
    <phoneticPr fontId="4"/>
  </si>
  <si>
    <t>　③管路更新率は、平成23年以降は類似団体平均値を上回っている。
　５年間の平均更新率について比較すると、類似団体平均値が0.85％（更新ペースは約118年）であるのに対して、本市は1.5％（更新ペースは約67年）となっている。
　これは、平成28年度末までに簡易水道事業を水道事業に統合するために、基幹改良等による施設整備を集中して進めていることによるものと考えられる。</t>
    <rPh sb="2" eb="4">
      <t>カンロ</t>
    </rPh>
    <rPh sb="4" eb="6">
      <t>コウシン</t>
    </rPh>
    <rPh sb="6" eb="7">
      <t>リツ</t>
    </rPh>
    <rPh sb="47" eb="49">
      <t>ヒカク</t>
    </rPh>
    <rPh sb="67" eb="69">
      <t>コウシン</t>
    </rPh>
    <rPh sb="73" eb="74">
      <t>ヤク</t>
    </rPh>
    <rPh sb="77" eb="78">
      <t>ネン</t>
    </rPh>
    <rPh sb="84" eb="85">
      <t>タイ</t>
    </rPh>
    <rPh sb="88" eb="89">
      <t>ホン</t>
    </rPh>
    <rPh sb="89" eb="90">
      <t>シ</t>
    </rPh>
    <rPh sb="120" eb="122">
      <t>ヘイセイ</t>
    </rPh>
    <rPh sb="124" eb="127">
      <t>ネンドマツ</t>
    </rPh>
    <rPh sb="130" eb="132">
      <t>カンイ</t>
    </rPh>
    <rPh sb="132" eb="134">
      <t>スイドウ</t>
    </rPh>
    <rPh sb="134" eb="136">
      <t>ジギョウ</t>
    </rPh>
    <rPh sb="137" eb="139">
      <t>スイドウ</t>
    </rPh>
    <rPh sb="139" eb="141">
      <t>ジギョウ</t>
    </rPh>
    <rPh sb="142" eb="144">
      <t>トウゴウ</t>
    </rPh>
    <rPh sb="150" eb="152">
      <t>キカン</t>
    </rPh>
    <rPh sb="152" eb="154">
      <t>カイリョウ</t>
    </rPh>
    <rPh sb="154" eb="155">
      <t>トウ</t>
    </rPh>
    <rPh sb="158" eb="160">
      <t>シセツ</t>
    </rPh>
    <rPh sb="160" eb="162">
      <t>セイビ</t>
    </rPh>
    <rPh sb="163" eb="165">
      <t>シュウチュウ</t>
    </rPh>
    <rPh sb="167" eb="168">
      <t>スス</t>
    </rPh>
    <rPh sb="180" eb="181">
      <t>カンガ</t>
    </rPh>
    <phoneticPr fontId="4"/>
  </si>
  <si>
    <t>　本市の簡易水道事業の経営状況は慢性的な赤字の状況にあり、特に料金回収率が類似団体平均値よりも低水準にある。
　また、施設の整備が近年急速に進捗しており、施設の更新率は向上している半面、これに係る費用（建設改良費、地方債）が増加していることから財政面を圧迫しており経営の悪化につながっている。
　健全経営化させるための対策としては、上水道への統合後も見据えて施工の平準化やダウンサイジング等による適正規模の施設更新をおこなうなど、給水に係る費用を削減させることに併せ、料金の見直しを検討する必要がある。</t>
    <rPh sb="1" eb="2">
      <t>ホン</t>
    </rPh>
    <rPh sb="2" eb="3">
      <t>シ</t>
    </rPh>
    <rPh sb="4" eb="6">
      <t>カンイ</t>
    </rPh>
    <rPh sb="6" eb="8">
      <t>スイドウ</t>
    </rPh>
    <rPh sb="8" eb="10">
      <t>ジギョウ</t>
    </rPh>
    <rPh sb="11" eb="13">
      <t>ケイエイ</t>
    </rPh>
    <rPh sb="13" eb="15">
      <t>ジョウキョウ</t>
    </rPh>
    <rPh sb="16" eb="19">
      <t>マンセイテキ</t>
    </rPh>
    <rPh sb="20" eb="22">
      <t>アカジ</t>
    </rPh>
    <rPh sb="23" eb="25">
      <t>ジョウキョウ</t>
    </rPh>
    <rPh sb="29" eb="30">
      <t>トク</t>
    </rPh>
    <rPh sb="31" eb="33">
      <t>リョウキン</t>
    </rPh>
    <rPh sb="33" eb="35">
      <t>カイシュウ</t>
    </rPh>
    <rPh sb="35" eb="36">
      <t>リツ</t>
    </rPh>
    <rPh sb="37" eb="39">
      <t>ルイジ</t>
    </rPh>
    <rPh sb="39" eb="41">
      <t>ダンタイ</t>
    </rPh>
    <rPh sb="41" eb="44">
      <t>ヘイキンチ</t>
    </rPh>
    <rPh sb="47" eb="50">
      <t>テイスイジュン</t>
    </rPh>
    <rPh sb="59" eb="61">
      <t>シセツ</t>
    </rPh>
    <rPh sb="62" eb="64">
      <t>セイビ</t>
    </rPh>
    <rPh sb="65" eb="67">
      <t>キンネン</t>
    </rPh>
    <rPh sb="67" eb="69">
      <t>キュウソク</t>
    </rPh>
    <rPh sb="70" eb="72">
      <t>シンチョク</t>
    </rPh>
    <rPh sb="77" eb="79">
      <t>シセツ</t>
    </rPh>
    <rPh sb="80" eb="82">
      <t>コウシン</t>
    </rPh>
    <rPh sb="82" eb="83">
      <t>リツ</t>
    </rPh>
    <rPh sb="84" eb="86">
      <t>コウジョウ</t>
    </rPh>
    <rPh sb="90" eb="92">
      <t>ハンメン</t>
    </rPh>
    <rPh sb="96" eb="97">
      <t>カカ</t>
    </rPh>
    <rPh sb="98" eb="100">
      <t>ヒヨウ</t>
    </rPh>
    <rPh sb="101" eb="103">
      <t>ケンセツ</t>
    </rPh>
    <rPh sb="103" eb="105">
      <t>カイリョウ</t>
    </rPh>
    <rPh sb="105" eb="106">
      <t>ヒ</t>
    </rPh>
    <rPh sb="107" eb="109">
      <t>チホウ</t>
    </rPh>
    <rPh sb="109" eb="110">
      <t>サイ</t>
    </rPh>
    <rPh sb="112" eb="114">
      <t>ゾウカ</t>
    </rPh>
    <rPh sb="122" eb="124">
      <t>ザイセイ</t>
    </rPh>
    <rPh sb="124" eb="125">
      <t>メン</t>
    </rPh>
    <rPh sb="126" eb="128">
      <t>アッパク</t>
    </rPh>
    <rPh sb="132" eb="134">
      <t>ケイエイ</t>
    </rPh>
    <rPh sb="135" eb="137">
      <t>アッカ</t>
    </rPh>
    <rPh sb="148" eb="150">
      <t>ケンゼン</t>
    </rPh>
    <rPh sb="150" eb="153">
      <t>ケイエイカ</t>
    </rPh>
    <rPh sb="159" eb="161">
      <t>タイサク</t>
    </rPh>
    <rPh sb="166" eb="169">
      <t>ジョウスイドウ</t>
    </rPh>
    <rPh sb="171" eb="173">
      <t>トウゴウ</t>
    </rPh>
    <rPh sb="173" eb="174">
      <t>ゴ</t>
    </rPh>
    <rPh sb="175" eb="177">
      <t>ミス</t>
    </rPh>
    <rPh sb="179" eb="181">
      <t>セコウ</t>
    </rPh>
    <rPh sb="182" eb="185">
      <t>ヘイジュンカ</t>
    </rPh>
    <rPh sb="194" eb="195">
      <t>トウ</t>
    </rPh>
    <rPh sb="198" eb="200">
      <t>テキセイ</t>
    </rPh>
    <rPh sb="200" eb="202">
      <t>キボ</t>
    </rPh>
    <rPh sb="203" eb="205">
      <t>シセツ</t>
    </rPh>
    <rPh sb="205" eb="207">
      <t>コウシン</t>
    </rPh>
    <rPh sb="231" eb="232">
      <t>アワ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</si>
</sst>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0070C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0.28000000000000003</c:v>
                </c:pt>
                <c:pt idx="1">
                  <c:v>1.66</c:v>
                </c:pt>
                <c:pt idx="2">
                  <c:v>2.91</c:v>
                </c:pt>
                <c:pt idx="3">
                  <c:v>1.52</c:v>
                </c:pt>
                <c:pt idx="4">
                  <c:v>1.1200000000000001</c:v>
                </c:pt>
              </c:numCache>
            </c:numRef>
          </c:val>
        </c:ser>
        <c:dLbls>
          <c:showLegendKey val="0"/>
          <c:showVal val="0"/>
          <c:showCatName val="0"/>
          <c:showSerName val="0"/>
          <c:showPercent val="0"/>
          <c:showBubbleSize val="0"/>
        </c:dLbls>
        <c:gapWidth val="150"/>
        <c:axId val="175552384"/>
        <c:axId val="1763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75552384"/>
        <c:axId val="176357376"/>
      </c:lineChart>
      <c:dateAx>
        <c:axId val="175552384"/>
        <c:scaling>
          <c:orientation val="minMax"/>
        </c:scaling>
        <c:delete val="1"/>
        <c:axPos val="b"/>
        <c:numFmt formatCode="ge" sourceLinked="1"/>
        <c:majorTickMark val="none"/>
        <c:minorTickMark val="none"/>
        <c:tickLblPos val="none"/>
        <c:crossAx val="176357376"/>
        <c:crosses val="autoZero"/>
        <c:auto val="1"/>
        <c:lblOffset val="100"/>
        <c:baseTimeUnit val="years"/>
      </c:dateAx>
      <c:valAx>
        <c:axId val="1763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61.06</c:v>
                </c:pt>
                <c:pt idx="1">
                  <c:v>62.29</c:v>
                </c:pt>
                <c:pt idx="2">
                  <c:v>61.48</c:v>
                </c:pt>
                <c:pt idx="3">
                  <c:v>50.79</c:v>
                </c:pt>
                <c:pt idx="4">
                  <c:v>50.79</c:v>
                </c:pt>
              </c:numCache>
            </c:numRef>
          </c:val>
        </c:ser>
        <c:dLbls>
          <c:showLegendKey val="0"/>
          <c:showVal val="0"/>
          <c:showCatName val="0"/>
          <c:showSerName val="0"/>
          <c:showPercent val="0"/>
          <c:showBubbleSize val="0"/>
        </c:dLbls>
        <c:gapWidth val="150"/>
        <c:axId val="180672768"/>
        <c:axId val="1807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80672768"/>
        <c:axId val="180724096"/>
      </c:lineChart>
      <c:dateAx>
        <c:axId val="180672768"/>
        <c:scaling>
          <c:orientation val="minMax"/>
        </c:scaling>
        <c:delete val="1"/>
        <c:axPos val="b"/>
        <c:numFmt formatCode="ge" sourceLinked="1"/>
        <c:majorTickMark val="none"/>
        <c:minorTickMark val="none"/>
        <c:tickLblPos val="none"/>
        <c:crossAx val="180724096"/>
        <c:crosses val="autoZero"/>
        <c:auto val="1"/>
        <c:lblOffset val="100"/>
        <c:baseTimeUnit val="years"/>
      </c:dateAx>
      <c:valAx>
        <c:axId val="1807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72.650000000000006</c:v>
                </c:pt>
                <c:pt idx="1">
                  <c:v>68.98</c:v>
                </c:pt>
                <c:pt idx="2">
                  <c:v>69.41</c:v>
                </c:pt>
                <c:pt idx="3">
                  <c:v>79.31</c:v>
                </c:pt>
                <c:pt idx="4">
                  <c:v>79.31</c:v>
                </c:pt>
              </c:numCache>
            </c:numRef>
          </c:val>
        </c:ser>
        <c:dLbls>
          <c:showLegendKey val="0"/>
          <c:showVal val="0"/>
          <c:showCatName val="0"/>
          <c:showSerName val="0"/>
          <c:showPercent val="0"/>
          <c:showBubbleSize val="0"/>
        </c:dLbls>
        <c:gapWidth val="150"/>
        <c:axId val="180746112"/>
        <c:axId val="1810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80746112"/>
        <c:axId val="181010432"/>
      </c:lineChart>
      <c:dateAx>
        <c:axId val="180746112"/>
        <c:scaling>
          <c:orientation val="minMax"/>
        </c:scaling>
        <c:delete val="1"/>
        <c:axPos val="b"/>
        <c:numFmt formatCode="ge" sourceLinked="1"/>
        <c:majorTickMark val="none"/>
        <c:minorTickMark val="none"/>
        <c:tickLblPos val="none"/>
        <c:crossAx val="181010432"/>
        <c:crosses val="autoZero"/>
        <c:auto val="1"/>
        <c:lblOffset val="100"/>
        <c:baseTimeUnit val="years"/>
      </c:dateAx>
      <c:valAx>
        <c:axId val="1810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77.900000000000006</c:v>
                </c:pt>
                <c:pt idx="1">
                  <c:v>76.08</c:v>
                </c:pt>
                <c:pt idx="2">
                  <c:v>75.010000000000005</c:v>
                </c:pt>
                <c:pt idx="3">
                  <c:v>73.53</c:v>
                </c:pt>
                <c:pt idx="4">
                  <c:v>73.2</c:v>
                </c:pt>
              </c:numCache>
            </c:numRef>
          </c:val>
        </c:ser>
        <c:dLbls>
          <c:showLegendKey val="0"/>
          <c:showVal val="0"/>
          <c:showCatName val="0"/>
          <c:showSerName val="0"/>
          <c:showPercent val="0"/>
          <c:showBubbleSize val="0"/>
        </c:dLbls>
        <c:gapWidth val="150"/>
        <c:axId val="176387584"/>
        <c:axId val="1763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76387584"/>
        <c:axId val="176389504"/>
      </c:lineChart>
      <c:dateAx>
        <c:axId val="176387584"/>
        <c:scaling>
          <c:orientation val="minMax"/>
        </c:scaling>
        <c:delete val="1"/>
        <c:axPos val="b"/>
        <c:numFmt formatCode="ge" sourceLinked="1"/>
        <c:majorTickMark val="none"/>
        <c:minorTickMark val="none"/>
        <c:tickLblPos val="none"/>
        <c:crossAx val="176389504"/>
        <c:crosses val="autoZero"/>
        <c:auto val="1"/>
        <c:lblOffset val="100"/>
        <c:baseTimeUnit val="years"/>
      </c:dateAx>
      <c:valAx>
        <c:axId val="176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751744"/>
        <c:axId val="1767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751744"/>
        <c:axId val="176753664"/>
      </c:lineChart>
      <c:dateAx>
        <c:axId val="176751744"/>
        <c:scaling>
          <c:orientation val="minMax"/>
        </c:scaling>
        <c:delete val="1"/>
        <c:axPos val="b"/>
        <c:numFmt formatCode="ge" sourceLinked="1"/>
        <c:majorTickMark val="none"/>
        <c:minorTickMark val="none"/>
        <c:tickLblPos val="none"/>
        <c:crossAx val="176753664"/>
        <c:crosses val="autoZero"/>
        <c:auto val="1"/>
        <c:lblOffset val="100"/>
        <c:baseTimeUnit val="years"/>
      </c:dateAx>
      <c:valAx>
        <c:axId val="1767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800512"/>
        <c:axId val="1768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800512"/>
        <c:axId val="176802432"/>
      </c:lineChart>
      <c:dateAx>
        <c:axId val="176800512"/>
        <c:scaling>
          <c:orientation val="minMax"/>
        </c:scaling>
        <c:delete val="1"/>
        <c:axPos val="b"/>
        <c:numFmt formatCode="ge" sourceLinked="1"/>
        <c:majorTickMark val="none"/>
        <c:minorTickMark val="none"/>
        <c:tickLblPos val="none"/>
        <c:crossAx val="176802432"/>
        <c:crosses val="autoZero"/>
        <c:auto val="1"/>
        <c:lblOffset val="100"/>
        <c:baseTimeUnit val="years"/>
      </c:dateAx>
      <c:valAx>
        <c:axId val="1768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431488"/>
        <c:axId val="1804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431488"/>
        <c:axId val="180441856"/>
      </c:lineChart>
      <c:dateAx>
        <c:axId val="180431488"/>
        <c:scaling>
          <c:orientation val="minMax"/>
        </c:scaling>
        <c:delete val="1"/>
        <c:axPos val="b"/>
        <c:numFmt formatCode="ge" sourceLinked="1"/>
        <c:majorTickMark val="none"/>
        <c:minorTickMark val="none"/>
        <c:tickLblPos val="none"/>
        <c:crossAx val="180441856"/>
        <c:crosses val="autoZero"/>
        <c:auto val="1"/>
        <c:lblOffset val="100"/>
        <c:baseTimeUnit val="years"/>
      </c:dateAx>
      <c:valAx>
        <c:axId val="1804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488448"/>
        <c:axId val="1804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488448"/>
        <c:axId val="180498816"/>
      </c:lineChart>
      <c:dateAx>
        <c:axId val="180488448"/>
        <c:scaling>
          <c:orientation val="minMax"/>
        </c:scaling>
        <c:delete val="1"/>
        <c:axPos val="b"/>
        <c:numFmt formatCode="ge" sourceLinked="1"/>
        <c:majorTickMark val="none"/>
        <c:minorTickMark val="none"/>
        <c:tickLblPos val="none"/>
        <c:crossAx val="180498816"/>
        <c:crosses val="autoZero"/>
        <c:auto val="1"/>
        <c:lblOffset val="100"/>
        <c:baseTimeUnit val="years"/>
      </c:dateAx>
      <c:valAx>
        <c:axId val="1804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2647.57</c:v>
                </c:pt>
                <c:pt idx="1">
                  <c:v>2608.59</c:v>
                </c:pt>
                <c:pt idx="2">
                  <c:v>2656.52</c:v>
                </c:pt>
                <c:pt idx="3">
                  <c:v>2858</c:v>
                </c:pt>
                <c:pt idx="4">
                  <c:v>3110.19</c:v>
                </c:pt>
              </c:numCache>
            </c:numRef>
          </c:val>
        </c:ser>
        <c:dLbls>
          <c:showLegendKey val="0"/>
          <c:showVal val="0"/>
          <c:showCatName val="0"/>
          <c:showSerName val="0"/>
          <c:showPercent val="0"/>
          <c:showBubbleSize val="0"/>
        </c:dLbls>
        <c:gapWidth val="150"/>
        <c:axId val="180520832"/>
        <c:axId val="1805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80520832"/>
        <c:axId val="180527104"/>
      </c:lineChart>
      <c:dateAx>
        <c:axId val="180520832"/>
        <c:scaling>
          <c:orientation val="minMax"/>
        </c:scaling>
        <c:delete val="1"/>
        <c:axPos val="b"/>
        <c:numFmt formatCode="ge" sourceLinked="1"/>
        <c:majorTickMark val="none"/>
        <c:minorTickMark val="none"/>
        <c:tickLblPos val="none"/>
        <c:crossAx val="180527104"/>
        <c:crosses val="autoZero"/>
        <c:auto val="1"/>
        <c:lblOffset val="100"/>
        <c:baseTimeUnit val="years"/>
      </c:dateAx>
      <c:valAx>
        <c:axId val="1805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28.3</c:v>
                </c:pt>
                <c:pt idx="1">
                  <c:v>27.51</c:v>
                </c:pt>
                <c:pt idx="2">
                  <c:v>24.9</c:v>
                </c:pt>
                <c:pt idx="3">
                  <c:v>22.79</c:v>
                </c:pt>
                <c:pt idx="4">
                  <c:v>21.89</c:v>
                </c:pt>
              </c:numCache>
            </c:numRef>
          </c:val>
        </c:ser>
        <c:dLbls>
          <c:showLegendKey val="0"/>
          <c:showVal val="0"/>
          <c:showCatName val="0"/>
          <c:showSerName val="0"/>
          <c:showPercent val="0"/>
          <c:showBubbleSize val="0"/>
        </c:dLbls>
        <c:gapWidth val="150"/>
        <c:axId val="180546944"/>
        <c:axId val="1806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80546944"/>
        <c:axId val="180635136"/>
      </c:lineChart>
      <c:dateAx>
        <c:axId val="180546944"/>
        <c:scaling>
          <c:orientation val="minMax"/>
        </c:scaling>
        <c:delete val="1"/>
        <c:axPos val="b"/>
        <c:numFmt formatCode="ge" sourceLinked="1"/>
        <c:majorTickMark val="none"/>
        <c:minorTickMark val="none"/>
        <c:tickLblPos val="none"/>
        <c:crossAx val="180635136"/>
        <c:crosses val="autoZero"/>
        <c:auto val="1"/>
        <c:lblOffset val="100"/>
        <c:baseTimeUnit val="years"/>
      </c:dateAx>
      <c:valAx>
        <c:axId val="1806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470.94</c:v>
                </c:pt>
                <c:pt idx="1">
                  <c:v>489.97</c:v>
                </c:pt>
                <c:pt idx="2">
                  <c:v>532.53</c:v>
                </c:pt>
                <c:pt idx="3">
                  <c:v>577.75</c:v>
                </c:pt>
                <c:pt idx="4">
                  <c:v>614.34</c:v>
                </c:pt>
              </c:numCache>
            </c:numRef>
          </c:val>
        </c:ser>
        <c:dLbls>
          <c:showLegendKey val="0"/>
          <c:showVal val="0"/>
          <c:showCatName val="0"/>
          <c:showSerName val="0"/>
          <c:showPercent val="0"/>
          <c:showBubbleSize val="0"/>
        </c:dLbls>
        <c:gapWidth val="150"/>
        <c:axId val="180656768"/>
        <c:axId val="1806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80656768"/>
        <c:axId val="180663040"/>
      </c:lineChart>
      <c:dateAx>
        <c:axId val="180656768"/>
        <c:scaling>
          <c:orientation val="minMax"/>
        </c:scaling>
        <c:delete val="1"/>
        <c:axPos val="b"/>
        <c:numFmt formatCode="ge" sourceLinked="1"/>
        <c:majorTickMark val="none"/>
        <c:minorTickMark val="none"/>
        <c:tickLblPos val="none"/>
        <c:crossAx val="180663040"/>
        <c:crosses val="autoZero"/>
        <c:auto val="1"/>
        <c:lblOffset val="100"/>
        <c:baseTimeUnit val="years"/>
      </c:dateAx>
      <c:valAx>
        <c:axId val="1806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静岡市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715752</v>
      </c>
      <c r="AJ8" s="55"/>
      <c r="AK8" s="55"/>
      <c r="AL8" s="55"/>
      <c r="AM8" s="55"/>
      <c r="AN8" s="55"/>
      <c r="AO8" s="55"/>
      <c r="AP8" s="56"/>
      <c r="AQ8" s="46">
        <f>データ!R6</f>
        <v>1411.9</v>
      </c>
      <c r="AR8" s="46"/>
      <c r="AS8" s="46"/>
      <c r="AT8" s="46"/>
      <c r="AU8" s="46"/>
      <c r="AV8" s="46"/>
      <c r="AW8" s="46"/>
      <c r="AX8" s="46"/>
      <c r="AY8" s="46">
        <f>データ!S6</f>
        <v>506.94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0.91</v>
      </c>
      <c r="S10" s="46"/>
      <c r="T10" s="46"/>
      <c r="U10" s="46"/>
      <c r="V10" s="46"/>
      <c r="W10" s="46"/>
      <c r="X10" s="46"/>
      <c r="Y10" s="46"/>
      <c r="Z10" s="80">
        <f>データ!P6</f>
        <v>2180</v>
      </c>
      <c r="AA10" s="80"/>
      <c r="AB10" s="80"/>
      <c r="AC10" s="80"/>
      <c r="AD10" s="80"/>
      <c r="AE10" s="80"/>
      <c r="AF10" s="80"/>
      <c r="AG10" s="80"/>
      <c r="AH10" s="2"/>
      <c r="AI10" s="80">
        <f>データ!T6</f>
        <v>6519</v>
      </c>
      <c r="AJ10" s="80"/>
      <c r="AK10" s="80"/>
      <c r="AL10" s="80"/>
      <c r="AM10" s="80"/>
      <c r="AN10" s="80"/>
      <c r="AO10" s="80"/>
      <c r="AP10" s="80"/>
      <c r="AQ10" s="46">
        <f>データ!U6</f>
        <v>0.1</v>
      </c>
      <c r="AR10" s="46"/>
      <c r="AS10" s="46"/>
      <c r="AT10" s="46"/>
      <c r="AU10" s="46"/>
      <c r="AV10" s="46"/>
      <c r="AW10" s="46"/>
      <c r="AX10" s="46"/>
      <c r="AY10" s="46">
        <f>データ!V6</f>
        <v>65190</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221007</v>
      </c>
      <c r="D6" s="31">
        <f t="shared" si="3"/>
        <v>47</v>
      </c>
      <c r="E6" s="31">
        <f t="shared" si="3"/>
        <v>1</v>
      </c>
      <c r="F6" s="31">
        <f t="shared" si="3"/>
        <v>0</v>
      </c>
      <c r="G6" s="31">
        <f t="shared" si="3"/>
        <v>0</v>
      </c>
      <c r="H6" s="31" t="str">
        <f t="shared" si="3"/>
        <v>静岡県　静岡市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0.91</v>
      </c>
      <c r="P6" s="32">
        <f t="shared" si="3"/>
        <v>2180</v>
      </c>
      <c r="Q6" s="32">
        <f t="shared" si="3"/>
        <v>715752</v>
      </c>
      <c r="R6" s="32">
        <f t="shared" si="3"/>
        <v>1411.9</v>
      </c>
      <c r="S6" s="32">
        <f t="shared" si="3"/>
        <v>506.94</v>
      </c>
      <c r="T6" s="32">
        <f t="shared" si="3"/>
        <v>6519</v>
      </c>
      <c r="U6" s="32">
        <f t="shared" si="3"/>
        <v>0.1</v>
      </c>
      <c r="V6" s="32">
        <f t="shared" si="3"/>
        <v>65190</v>
      </c>
      <c r="W6" s="33">
        <f>IF(W7="",NA(),W7)</f>
        <v>77.900000000000006</v>
      </c>
      <c r="X6" s="33">
        <f t="shared" ref="X6:AF6" si="4">IF(X7="",NA(),X7)</f>
        <v>76.08</v>
      </c>
      <c r="Y6" s="33">
        <f t="shared" si="4"/>
        <v>75.010000000000005</v>
      </c>
      <c r="Z6" s="33">
        <f t="shared" si="4"/>
        <v>73.53</v>
      </c>
      <c r="AA6" s="33">
        <f t="shared" si="4"/>
        <v>73.2</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2647.57</v>
      </c>
      <c r="BE6" s="33">
        <f t="shared" ref="BE6:BM6" si="7">IF(BE7="",NA(),BE7)</f>
        <v>2608.59</v>
      </c>
      <c r="BF6" s="33">
        <f t="shared" si="7"/>
        <v>2656.52</v>
      </c>
      <c r="BG6" s="33">
        <f t="shared" si="7"/>
        <v>2858</v>
      </c>
      <c r="BH6" s="33">
        <f t="shared" si="7"/>
        <v>3110.19</v>
      </c>
      <c r="BI6" s="33">
        <f t="shared" si="7"/>
        <v>1187.81</v>
      </c>
      <c r="BJ6" s="33">
        <f t="shared" si="7"/>
        <v>1168.8</v>
      </c>
      <c r="BK6" s="33">
        <f t="shared" si="7"/>
        <v>1158.82</v>
      </c>
      <c r="BL6" s="33">
        <f t="shared" si="7"/>
        <v>1167.7</v>
      </c>
      <c r="BM6" s="33">
        <f t="shared" si="7"/>
        <v>1228.58</v>
      </c>
      <c r="BN6" s="32" t="str">
        <f>IF(BN7="","",IF(BN7="-","【-】","【"&amp;SUBSTITUTE(TEXT(BN7,"#,##0.00"),"-","△")&amp;"】"))</f>
        <v>【1,239.32】</v>
      </c>
      <c r="BO6" s="33">
        <f>IF(BO7="",NA(),BO7)</f>
        <v>28.3</v>
      </c>
      <c r="BP6" s="33">
        <f t="shared" ref="BP6:BX6" si="8">IF(BP7="",NA(),BP7)</f>
        <v>27.51</v>
      </c>
      <c r="BQ6" s="33">
        <f t="shared" si="8"/>
        <v>24.9</v>
      </c>
      <c r="BR6" s="33">
        <f t="shared" si="8"/>
        <v>22.79</v>
      </c>
      <c r="BS6" s="33">
        <f t="shared" si="8"/>
        <v>21.89</v>
      </c>
      <c r="BT6" s="33">
        <f t="shared" si="8"/>
        <v>57.96</v>
      </c>
      <c r="BU6" s="33">
        <f t="shared" si="8"/>
        <v>56.44</v>
      </c>
      <c r="BV6" s="33">
        <f t="shared" si="8"/>
        <v>55.6</v>
      </c>
      <c r="BW6" s="33">
        <f t="shared" si="8"/>
        <v>54.43</v>
      </c>
      <c r="BX6" s="33">
        <f t="shared" si="8"/>
        <v>53.81</v>
      </c>
      <c r="BY6" s="32" t="str">
        <f>IF(BY7="","",IF(BY7="-","【-】","【"&amp;SUBSTITUTE(TEXT(BY7,"#,##0.00"),"-","△")&amp;"】"))</f>
        <v>【36.33】</v>
      </c>
      <c r="BZ6" s="33">
        <f>IF(BZ7="",NA(),BZ7)</f>
        <v>470.94</v>
      </c>
      <c r="CA6" s="33">
        <f t="shared" ref="CA6:CI6" si="9">IF(CA7="",NA(),CA7)</f>
        <v>489.97</v>
      </c>
      <c r="CB6" s="33">
        <f t="shared" si="9"/>
        <v>532.53</v>
      </c>
      <c r="CC6" s="33">
        <f t="shared" si="9"/>
        <v>577.75</v>
      </c>
      <c r="CD6" s="33">
        <f t="shared" si="9"/>
        <v>614.34</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61.06</v>
      </c>
      <c r="CL6" s="33">
        <f t="shared" ref="CL6:CT6" si="10">IF(CL7="",NA(),CL7)</f>
        <v>62.29</v>
      </c>
      <c r="CM6" s="33">
        <f t="shared" si="10"/>
        <v>61.48</v>
      </c>
      <c r="CN6" s="33">
        <f t="shared" si="10"/>
        <v>50.79</v>
      </c>
      <c r="CO6" s="33">
        <f t="shared" si="10"/>
        <v>50.79</v>
      </c>
      <c r="CP6" s="33">
        <f t="shared" si="10"/>
        <v>60.92</v>
      </c>
      <c r="CQ6" s="33">
        <f t="shared" si="10"/>
        <v>59.84</v>
      </c>
      <c r="CR6" s="33">
        <f t="shared" si="10"/>
        <v>60.66</v>
      </c>
      <c r="CS6" s="33">
        <f t="shared" si="10"/>
        <v>60.17</v>
      </c>
      <c r="CT6" s="33">
        <f t="shared" si="10"/>
        <v>58.96</v>
      </c>
      <c r="CU6" s="32" t="str">
        <f>IF(CU7="","",IF(CU7="-","【-】","【"&amp;SUBSTITUTE(TEXT(CU7,"#,##0.00"),"-","△")&amp;"】"))</f>
        <v>【58.19】</v>
      </c>
      <c r="CV6" s="33">
        <f>IF(CV7="",NA(),CV7)</f>
        <v>72.650000000000006</v>
      </c>
      <c r="CW6" s="33">
        <f t="shared" ref="CW6:DE6" si="11">IF(CW7="",NA(),CW7)</f>
        <v>68.98</v>
      </c>
      <c r="CX6" s="33">
        <f t="shared" si="11"/>
        <v>69.41</v>
      </c>
      <c r="CY6" s="33">
        <f t="shared" si="11"/>
        <v>79.31</v>
      </c>
      <c r="CZ6" s="33">
        <f t="shared" si="11"/>
        <v>79.31</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0.28000000000000003</v>
      </c>
      <c r="ED6" s="33">
        <f t="shared" ref="ED6:EL6" si="14">IF(ED7="",NA(),ED7)</f>
        <v>1.66</v>
      </c>
      <c r="EE6" s="33">
        <f t="shared" si="14"/>
        <v>2.91</v>
      </c>
      <c r="EF6" s="33">
        <f t="shared" si="14"/>
        <v>1.52</v>
      </c>
      <c r="EG6" s="33">
        <f t="shared" si="14"/>
        <v>1.1200000000000001</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221007</v>
      </c>
      <c r="D7" s="35">
        <v>47</v>
      </c>
      <c r="E7" s="35">
        <v>1</v>
      </c>
      <c r="F7" s="35">
        <v>0</v>
      </c>
      <c r="G7" s="35">
        <v>0</v>
      </c>
      <c r="H7" s="35" t="s">
        <v>93</v>
      </c>
      <c r="I7" s="35" t="s">
        <v>94</v>
      </c>
      <c r="J7" s="35" t="s">
        <v>95</v>
      </c>
      <c r="K7" s="35" t="s">
        <v>96</v>
      </c>
      <c r="L7" s="35" t="s">
        <v>97</v>
      </c>
      <c r="M7" s="36" t="s">
        <v>98</v>
      </c>
      <c r="N7" s="36" t="s">
        <v>99</v>
      </c>
      <c r="O7" s="36">
        <v>0.91</v>
      </c>
      <c r="P7" s="36">
        <v>2180</v>
      </c>
      <c r="Q7" s="36">
        <v>715752</v>
      </c>
      <c r="R7" s="36">
        <v>1411.9</v>
      </c>
      <c r="S7" s="36">
        <v>506.94</v>
      </c>
      <c r="T7" s="36">
        <v>6519</v>
      </c>
      <c r="U7" s="36">
        <v>0.1</v>
      </c>
      <c r="V7" s="36">
        <v>65190</v>
      </c>
      <c r="W7" s="36">
        <v>77.900000000000006</v>
      </c>
      <c r="X7" s="36">
        <v>76.08</v>
      </c>
      <c r="Y7" s="36">
        <v>75.010000000000005</v>
      </c>
      <c r="Z7" s="36">
        <v>73.53</v>
      </c>
      <c r="AA7" s="36">
        <v>73.2</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2647.57</v>
      </c>
      <c r="BE7" s="36">
        <v>2608.59</v>
      </c>
      <c r="BF7" s="36">
        <v>2656.52</v>
      </c>
      <c r="BG7" s="36">
        <v>2858</v>
      </c>
      <c r="BH7" s="36">
        <v>3110.19</v>
      </c>
      <c r="BI7" s="36">
        <v>1187.81</v>
      </c>
      <c r="BJ7" s="36">
        <v>1168.8</v>
      </c>
      <c r="BK7" s="36">
        <v>1158.82</v>
      </c>
      <c r="BL7" s="36">
        <v>1167.7</v>
      </c>
      <c r="BM7" s="36">
        <v>1228.58</v>
      </c>
      <c r="BN7" s="36">
        <v>1239.32</v>
      </c>
      <c r="BO7" s="36">
        <v>28.3</v>
      </c>
      <c r="BP7" s="36">
        <v>27.51</v>
      </c>
      <c r="BQ7" s="36">
        <v>24.9</v>
      </c>
      <c r="BR7" s="36">
        <v>22.79</v>
      </c>
      <c r="BS7" s="36">
        <v>21.89</v>
      </c>
      <c r="BT7" s="36">
        <v>57.96</v>
      </c>
      <c r="BU7" s="36">
        <v>56.44</v>
      </c>
      <c r="BV7" s="36">
        <v>55.6</v>
      </c>
      <c r="BW7" s="36">
        <v>54.43</v>
      </c>
      <c r="BX7" s="36">
        <v>53.81</v>
      </c>
      <c r="BY7" s="36">
        <v>36.33</v>
      </c>
      <c r="BZ7" s="36">
        <v>470.94</v>
      </c>
      <c r="CA7" s="36">
        <v>489.97</v>
      </c>
      <c r="CB7" s="36">
        <v>532.53</v>
      </c>
      <c r="CC7" s="36">
        <v>577.75</v>
      </c>
      <c r="CD7" s="36">
        <v>614.34</v>
      </c>
      <c r="CE7" s="36">
        <v>263.20999999999998</v>
      </c>
      <c r="CF7" s="36">
        <v>270.7</v>
      </c>
      <c r="CG7" s="36">
        <v>275.86</v>
      </c>
      <c r="CH7" s="36">
        <v>279.8</v>
      </c>
      <c r="CI7" s="36">
        <v>284.64999999999998</v>
      </c>
      <c r="CJ7" s="36">
        <v>476.46</v>
      </c>
      <c r="CK7" s="36">
        <v>61.06</v>
      </c>
      <c r="CL7" s="36">
        <v>62.29</v>
      </c>
      <c r="CM7" s="36">
        <v>61.48</v>
      </c>
      <c r="CN7" s="36">
        <v>50.79</v>
      </c>
      <c r="CO7" s="36">
        <v>50.79</v>
      </c>
      <c r="CP7" s="36">
        <v>60.92</v>
      </c>
      <c r="CQ7" s="36">
        <v>59.84</v>
      </c>
      <c r="CR7" s="36">
        <v>60.66</v>
      </c>
      <c r="CS7" s="36">
        <v>60.17</v>
      </c>
      <c r="CT7" s="36">
        <v>58.96</v>
      </c>
      <c r="CU7" s="36">
        <v>58.19</v>
      </c>
      <c r="CV7" s="36">
        <v>72.650000000000006</v>
      </c>
      <c r="CW7" s="36">
        <v>68.98</v>
      </c>
      <c r="CX7" s="36">
        <v>69.41</v>
      </c>
      <c r="CY7" s="36">
        <v>79.31</v>
      </c>
      <c r="CZ7" s="36">
        <v>79.31</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0.28000000000000003</v>
      </c>
      <c r="ED7" s="36">
        <v>1.66</v>
      </c>
      <c r="EE7" s="36">
        <v>2.91</v>
      </c>
      <c r="EF7" s="36">
        <v>1.52</v>
      </c>
      <c r="EG7" s="36">
        <v>1.1200000000000001</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2016-02-15T01:28:57Z</cp:lastPrinted>
  <dcterms:created xsi:type="dcterms:W3CDTF">2016-01-18T05:03:20Z</dcterms:created>
  <dcterms:modified xsi:type="dcterms:W3CDTF">2016-02-24T07:22:44Z</dcterms:modified>
  <cp:category/>
</cp:coreProperties>
</file>