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Z10" i="4" s="1"/>
  <c r="O6" i="5"/>
  <c r="N6" i="5"/>
  <c r="M6" i="5"/>
  <c r="L6" i="5"/>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R10" i="4"/>
  <c r="J10" i="4"/>
  <c r="B10" i="4"/>
  <c r="AI8" i="4"/>
  <c r="Z8" i="4"/>
  <c r="B8" i="4"/>
  <c r="D10" i="5" l="1"/>
  <c r="C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<sst xmlns="http://schemas.openxmlformats.org/spreadsheetml/2006/main" count="217" uniqueCount="107">
  <si>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</si>
  <si>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</si>
  <si>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</si>
  <si>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</si>
  <si>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</si>
  <si>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</si>
  <si>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</si>
  <si>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</si>
  <si>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</si>
  <si>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</si>
  <si>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</si>
  <si>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</si>
  <si>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</si>
  <si>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</si>
  <si>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</si>
  <si>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</si>
  <si>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</si>
  <si>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</si>
  <si>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</si>
  <si>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</si>
  <si>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</si>
  <si>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</si>
  <si>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</si>
  <si>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</si>
  <si>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</si>
  <si>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</si>
  <si>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</si>
  <si>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</si>
  <si>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</si>
  <si>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</si>
  <si>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</si>
  <si>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</si>
  <si>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</si>
  <si>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</si>
  <si>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</si>
  <si>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</si>
  <si>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</si>
  <si>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</si>
  <si>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</si>
  <si>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</si>
  <si>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</si>
  <si>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</si>
  <si>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</si>
  <si>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</si>
  <si>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</si>
  <si>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</si>
  <si>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</si>
  <si>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</si>
  <si>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</si>
  <si>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</si>
  <si>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</si>
  <si>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</si>
  <si>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</si>
  <si>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</si>
  <si>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</si>
  <si>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</si>
  <si>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</si>
  <si>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</si>
  <si>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</si>
  <si>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</si>
  <si>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</si>
  <si>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</si>
  <si>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</si>
  <si>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</si>
  <si>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</si>
  <si>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</si>
  <si>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</si>
  <si>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</si>
  <si>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</si>
  <si>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</si>
  <si>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</si>
  <si>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</si>
  <si>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</si>
  <si>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</si>
  <si>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</si>
  <si>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</si>
  <si>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</si>
  <si>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</si>
  <si>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</si>
  <si>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</si>
  <si>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</si>
  <si>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</si>
  <si>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</si>
  <si>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</si>
  <si>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</si>
  <si>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</si>
  <si>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</si>
  <si>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</si>
  <si>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</si>
  <si>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</si>
  <si>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</si>
  <si>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</si>
  <si>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</si>
  <si>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京都市</t>
  </si>
  <si>
    <t>法適用</t>
  </si>
  <si>
    <t>水道事業</t>
  </si>
  <si>
    <t>末端給水事業</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</si>
  <si>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</si>
  <si>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</si>
  <si>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</si>
  <si>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</si>
  <si>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</si>
  <si>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</si>
  <si>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</si>
  <si>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○料金改定による資産維持費を老朽化した水道管の更新財源として充てるとともに，施設規模の適正化による投資の抑制，企業債の発行抑制を図り，財務体質の強化に努める。
○老朽化した水道管の更新のスピードアップを進めるとともに，道路部分に残存する鉛製給水管を全て解消し，更なる有収率の向上に努める。
○水需要の減少傾向が続き，今後も厳しい財政収支が見込まれる中，今後もより一層効率的・効果的な事業運営を進める。</t>
    <rPh sb="1" eb="3">
      <t>リョウキン</t>
    </rPh>
    <rPh sb="3" eb="5">
      <t>カイテイ</t>
    </rPh>
    <rPh sb="8" eb="10">
      <t>シサン</t>
    </rPh>
    <rPh sb="10" eb="13">
      <t>イジヒ</t>
    </rPh>
    <rPh sb="14" eb="17">
      <t>ロウキュウカ</t>
    </rPh>
    <rPh sb="19" eb="21">
      <t>スイドウ</t>
    </rPh>
    <rPh sb="21" eb="22">
      <t>カン</t>
    </rPh>
    <rPh sb="23" eb="25">
      <t>コウシン</t>
    </rPh>
    <rPh sb="25" eb="27">
      <t>ザイゲン</t>
    </rPh>
    <rPh sb="30" eb="31">
      <t>ア</t>
    </rPh>
    <rPh sb="38" eb="40">
      <t>シセツ</t>
    </rPh>
    <rPh sb="40" eb="42">
      <t>キボ</t>
    </rPh>
    <rPh sb="43" eb="46">
      <t>テキセイカ</t>
    </rPh>
    <rPh sb="49" eb="51">
      <t>トウシ</t>
    </rPh>
    <rPh sb="52" eb="54">
      <t>ヨクセイ</t>
    </rPh>
    <rPh sb="55" eb="57">
      <t>キギョウ</t>
    </rPh>
    <rPh sb="57" eb="58">
      <t>サイ</t>
    </rPh>
    <rPh sb="59" eb="61">
      <t>ハッコウ</t>
    </rPh>
    <rPh sb="61" eb="63">
      <t>ヨクセイ</t>
    </rPh>
    <rPh sb="64" eb="65">
      <t>ハカ</t>
    </rPh>
    <rPh sb="67" eb="69">
      <t>ザイム</t>
    </rPh>
    <rPh sb="69" eb="71">
      <t>タイシツ</t>
    </rPh>
    <rPh sb="72" eb="74">
      <t>キョウカ</t>
    </rPh>
    <rPh sb="75" eb="76">
      <t>ツト</t>
    </rPh>
    <rPh sb="82" eb="85">
      <t>ロウキュウカ</t>
    </rPh>
    <rPh sb="87" eb="89">
      <t>スイドウ</t>
    </rPh>
    <rPh sb="89" eb="90">
      <t>カン</t>
    </rPh>
    <rPh sb="91" eb="93">
      <t>コウシン</t>
    </rPh>
    <rPh sb="102" eb="103">
      <t>スス</t>
    </rPh>
    <rPh sb="110" eb="112">
      <t>ドウロ</t>
    </rPh>
    <rPh sb="112" eb="114">
      <t>ブブン</t>
    </rPh>
    <rPh sb="115" eb="117">
      <t>ザンゾン</t>
    </rPh>
    <rPh sb="119" eb="120">
      <t>ナマリ</t>
    </rPh>
    <rPh sb="120" eb="121">
      <t>セイ</t>
    </rPh>
    <rPh sb="121" eb="124">
      <t>キュウスイカン</t>
    </rPh>
    <rPh sb="125" eb="126">
      <t>スベ</t>
    </rPh>
    <rPh sb="127" eb="129">
      <t>カイショウ</t>
    </rPh>
    <rPh sb="131" eb="132">
      <t>サラ</t>
    </rPh>
    <rPh sb="134" eb="136">
      <t>ユウシュウ</t>
    </rPh>
    <rPh sb="136" eb="137">
      <t>リツ</t>
    </rPh>
    <rPh sb="138" eb="140">
      <t>コウジョウ</t>
    </rPh>
    <rPh sb="141" eb="142">
      <t>ツト</t>
    </rPh>
    <rPh sb="148" eb="149">
      <t>ミズ</t>
    </rPh>
    <rPh sb="149" eb="151">
      <t>ジュヨウ</t>
    </rPh>
    <rPh sb="152" eb="154">
      <t>ゲンショウ</t>
    </rPh>
    <rPh sb="154" eb="156">
      <t>ケイコウ</t>
    </rPh>
    <rPh sb="157" eb="158">
      <t>ツヅ</t>
    </rPh>
    <rPh sb="160" eb="162">
      <t>コンゴ</t>
    </rPh>
    <rPh sb="163" eb="164">
      <t>キビ</t>
    </rPh>
    <rPh sb="166" eb="168">
      <t>ザイセイ</t>
    </rPh>
    <rPh sb="168" eb="170">
      <t>シュウシ</t>
    </rPh>
    <rPh sb="171" eb="173">
      <t>ミコ</t>
    </rPh>
    <rPh sb="176" eb="177">
      <t>ナカ</t>
    </rPh>
    <rPh sb="178" eb="180">
      <t>コンゴ</t>
    </rPh>
    <rPh sb="183" eb="185">
      <t>イッソウ</t>
    </rPh>
    <rPh sb="185" eb="188">
      <t>コウリツテキ</t>
    </rPh>
    <rPh sb="189" eb="192">
      <t>コウカテキ</t>
    </rPh>
    <rPh sb="193" eb="195">
      <t>ジギョウ</t>
    </rPh>
    <rPh sb="195" eb="197">
      <t>ウンエイ</t>
    </rPh>
    <rPh sb="198" eb="199">
      <t>スス</t>
    </rPh>
    <phoneticPr fontId="4"/>
  </si>
  <si>
    <r>
      <t>○</t>
    </r>
    <r>
      <rPr>
        <b/>
        <sz val="11"/>
        <color theme="1"/>
        <rFont val="ＭＳ ゴシック"/>
        <family val="3"/>
        <charset val="128"/>
      </rPr>
      <t>「②管路経年化率」</t>
    </r>
    <r>
      <rPr>
        <sz val="11"/>
        <color theme="1"/>
        <rFont val="ＭＳ ゴシック"/>
        <family val="3"/>
        <charset val="128"/>
      </rPr>
      <t>が類似団体平均値並みとなっているのに対し，</t>
    </r>
    <r>
      <rPr>
        <b/>
        <sz val="11"/>
        <color theme="1"/>
        <rFont val="ＭＳ ゴシック"/>
        <family val="3"/>
        <charset val="128"/>
      </rPr>
      <t>「③管路更新率」</t>
    </r>
    <r>
      <rPr>
        <sz val="11"/>
        <color theme="1"/>
        <rFont val="ＭＳ ゴシック"/>
        <family val="3"/>
        <charset val="128"/>
      </rPr>
      <t xml:space="preserve">は類似団体平均値を下回る状況にある。
○昭和40年代から50年代初めにかけて布設した大量の水道管が順次更新を迎えるため，更新のスピードアップが喫契の課題となっており，平成25年10月の料金改定においては，水道管の更新財源として資産維持費の導入を図ったところである。
</t>
    </r>
    <rPh sb="3" eb="5">
      <t>カンロ</t>
    </rPh>
    <rPh sb="5" eb="8">
      <t>ケイネンカ</t>
    </rPh>
    <rPh sb="8" eb="9">
      <t>リツ</t>
    </rPh>
    <rPh sb="11" eb="13">
      <t>ルイジ</t>
    </rPh>
    <rPh sb="13" eb="15">
      <t>ダンタイ</t>
    </rPh>
    <rPh sb="15" eb="17">
      <t>ヘイキン</t>
    </rPh>
    <rPh sb="17" eb="18">
      <t>アタイ</t>
    </rPh>
    <rPh sb="18" eb="19">
      <t>ナ</t>
    </rPh>
    <rPh sb="28" eb="29">
      <t>タイ</t>
    </rPh>
    <rPh sb="33" eb="35">
      <t>カンロ</t>
    </rPh>
    <rPh sb="35" eb="37">
      <t>コウシン</t>
    </rPh>
    <rPh sb="37" eb="38">
      <t>リツ</t>
    </rPh>
    <rPh sb="40" eb="42">
      <t>ルイジ</t>
    </rPh>
    <rPh sb="42" eb="44">
      <t>ダンタイ</t>
    </rPh>
    <rPh sb="44" eb="46">
      <t>ヘイキン</t>
    </rPh>
    <rPh sb="46" eb="47">
      <t>アタイ</t>
    </rPh>
    <rPh sb="48" eb="50">
      <t>シタマワ</t>
    </rPh>
    <rPh sb="51" eb="53">
      <t>ジョウキョウ</t>
    </rPh>
    <rPh sb="60" eb="62">
      <t>ショウワ</t>
    </rPh>
    <rPh sb="64" eb="66">
      <t>ネンダイ</t>
    </rPh>
    <rPh sb="70" eb="72">
      <t>ネンダイ</t>
    </rPh>
    <rPh sb="72" eb="73">
      <t>ハジ</t>
    </rPh>
    <rPh sb="78" eb="80">
      <t>フセツ</t>
    </rPh>
    <rPh sb="82" eb="84">
      <t>タイリョウ</t>
    </rPh>
    <rPh sb="85" eb="87">
      <t>スイドウ</t>
    </rPh>
    <rPh sb="87" eb="88">
      <t>カン</t>
    </rPh>
    <rPh sb="89" eb="91">
      <t>ジュンジ</t>
    </rPh>
    <rPh sb="91" eb="93">
      <t>コウシン</t>
    </rPh>
    <rPh sb="94" eb="95">
      <t>ムカ</t>
    </rPh>
    <rPh sb="100" eb="102">
      <t>コウシン</t>
    </rPh>
    <rPh sb="111" eb="112">
      <t>キッ</t>
    </rPh>
    <rPh sb="114" eb="116">
      <t>カダイ</t>
    </rPh>
    <rPh sb="123" eb="125">
      <t>ヘイセイ</t>
    </rPh>
    <rPh sb="127" eb="128">
      <t>ネン</t>
    </rPh>
    <rPh sb="130" eb="131">
      <t>ガツ</t>
    </rPh>
    <rPh sb="132" eb="134">
      <t>リョウキン</t>
    </rPh>
    <rPh sb="134" eb="136">
      <t>カイテイ</t>
    </rPh>
    <rPh sb="142" eb="144">
      <t>スイドウ</t>
    </rPh>
    <rPh sb="144" eb="145">
      <t>カン</t>
    </rPh>
    <rPh sb="146" eb="148">
      <t>コウシン</t>
    </rPh>
    <rPh sb="148" eb="150">
      <t>ザイゲン</t>
    </rPh>
    <rPh sb="153" eb="155">
      <t>シサン</t>
    </rPh>
    <rPh sb="155" eb="158">
      <t>イジヒ</t>
    </rPh>
    <rPh sb="159" eb="161">
      <t>ドウニュウ</t>
    </rPh>
    <rPh sb="162" eb="163">
      <t>ハカサクゲンキュウスイゲンカヨコスイイイッポウシセツカイチクコウシンザイゲンダイブブンキギョウサイマカナキギョウサイザンダカタイキュウスイシュウエキヒリツルイジダンタイヘイキンオオウワマワユウシュウリツコウジョウツトタトシクラナマリセイキュウスイカンオオロウキュウカカンオオノコトウロウスイリョウオオルイジダンタイヘイキンシタマワジョウキョウ</t>
    </rPh>
    <phoneticPr fontId="4"/>
  </si>
  <si>
    <r>
      <t>○財政計画期間中（平成25～29年度）の累積収支の均衡を図り，そのうえで水道管更新の財源（資産維持費）を確保するため，平成25年10月に料金改定（平均改定率＋9.6％）を実施した。その結果，平成26年度においては</t>
    </r>
    <r>
      <rPr>
        <b/>
        <sz val="11"/>
        <color theme="1"/>
        <rFont val="ＭＳ ゴシック"/>
        <family val="3"/>
        <charset val="128"/>
      </rPr>
      <t>「①経常収支比率」「⑤料金回収率」</t>
    </r>
    <r>
      <rPr>
        <sz val="11"/>
        <color theme="1"/>
        <rFont val="ＭＳ ゴシック"/>
        <family val="3"/>
        <charset val="128"/>
      </rPr>
      <t>ともに類似団体平均値を上回っている。
○節水型社会の定着に伴う水需要の減少を踏まえ，平成24年度に山ノ内浄水場を廃止し，３浄水場体制としたことにより</t>
    </r>
    <r>
      <rPr>
        <b/>
        <sz val="11"/>
        <color theme="1"/>
        <rFont val="ＭＳ ゴシック"/>
        <family val="3"/>
        <charset val="128"/>
      </rPr>
      <t>「⑦施設利用率」</t>
    </r>
    <r>
      <rPr>
        <sz val="11"/>
        <color theme="1"/>
        <rFont val="ＭＳ ゴシック"/>
        <family val="3"/>
        <charset val="128"/>
      </rPr>
      <t>は，類似団体平均値を上回る約70％となっている。また，有収水量が減少する中，事業運営の効率化に努め，支出を削減することで</t>
    </r>
    <r>
      <rPr>
        <b/>
        <sz val="11"/>
        <color theme="1"/>
        <rFont val="ＭＳ ゴシック"/>
        <family val="3"/>
        <charset val="128"/>
      </rPr>
      <t>「⑥給水原価」</t>
    </r>
    <r>
      <rPr>
        <sz val="11"/>
        <color theme="1"/>
        <rFont val="ＭＳ ゴシック"/>
        <family val="3"/>
        <charset val="128"/>
      </rPr>
      <t>は類似団体平均値を下回っている。
○一方，これまで施設の改築更新などの財源の大部分を企業債で賄っていたため，</t>
    </r>
    <r>
      <rPr>
        <b/>
        <sz val="11"/>
        <color theme="1"/>
        <rFont val="ＭＳ ゴシック"/>
        <family val="3"/>
        <charset val="128"/>
      </rPr>
      <t>「④企業債残高対給水収益比率」</t>
    </r>
    <r>
      <rPr>
        <sz val="11"/>
        <color theme="1"/>
        <rFont val="ＭＳ ゴシック"/>
        <family val="3"/>
        <charset val="128"/>
      </rPr>
      <t>が類似団体平均値を大きく上回っている。また，</t>
    </r>
    <r>
      <rPr>
        <b/>
        <sz val="11"/>
        <color theme="1"/>
        <rFont val="ＭＳ ゴシック"/>
        <family val="3"/>
        <charset val="128"/>
      </rPr>
      <t>「⑧有収率」</t>
    </r>
    <r>
      <rPr>
        <sz val="11"/>
        <color theme="1"/>
        <rFont val="ＭＳ ゴシック"/>
        <family val="3"/>
        <charset val="128"/>
      </rPr>
      <t>は向上に努めており，緩やかに改善しているものの，老朽化した水道管からの漏水量が多いことから，類似団体平均値を下回る状況にある。</t>
    </r>
    <r>
      <rPr>
        <sz val="11"/>
        <rFont val="ＭＳ ゴシック"/>
        <family val="3"/>
        <charset val="128"/>
      </rPr>
      <t xml:space="preserve">
</t>
    </r>
    <rPh sb="1" eb="3">
      <t>ザイセイ</t>
    </rPh>
    <rPh sb="3" eb="5">
      <t>ケイカク</t>
    </rPh>
    <rPh sb="5" eb="8">
      <t>キカンチュウ</t>
    </rPh>
    <rPh sb="9" eb="11">
      <t>ヘイセイ</t>
    </rPh>
    <rPh sb="16" eb="18">
      <t>ネンド</t>
    </rPh>
    <rPh sb="20" eb="22">
      <t>ルイセキ</t>
    </rPh>
    <rPh sb="22" eb="24">
      <t>シュウシ</t>
    </rPh>
    <rPh sb="25" eb="27">
      <t>キンコウ</t>
    </rPh>
    <rPh sb="28" eb="29">
      <t>ハカ</t>
    </rPh>
    <rPh sb="36" eb="38">
      <t>スイドウ</t>
    </rPh>
    <rPh sb="38" eb="39">
      <t>カン</t>
    </rPh>
    <rPh sb="39" eb="41">
      <t>コウシン</t>
    </rPh>
    <rPh sb="42" eb="44">
      <t>ザイゲン</t>
    </rPh>
    <rPh sb="45" eb="47">
      <t>シサン</t>
    </rPh>
    <rPh sb="47" eb="50">
      <t>イジヒ</t>
    </rPh>
    <rPh sb="52" eb="54">
      <t>カクホ</t>
    </rPh>
    <rPh sb="59" eb="61">
      <t>ヘイセイ</t>
    </rPh>
    <rPh sb="63" eb="64">
      <t>ネン</t>
    </rPh>
    <rPh sb="66" eb="67">
      <t>ガツ</t>
    </rPh>
    <rPh sb="68" eb="70">
      <t>リョウキン</t>
    </rPh>
    <rPh sb="70" eb="72">
      <t>カイテイ</t>
    </rPh>
    <rPh sb="73" eb="75">
      <t>ヘイキン</t>
    </rPh>
    <rPh sb="75" eb="77">
      <t>カイテイ</t>
    </rPh>
    <rPh sb="77" eb="78">
      <t>リツ</t>
    </rPh>
    <rPh sb="85" eb="87">
      <t>ジッシ</t>
    </rPh>
    <rPh sb="92" eb="94">
      <t>ケッカ</t>
    </rPh>
    <rPh sb="95" eb="97">
      <t>ヘイセイ</t>
    </rPh>
    <rPh sb="99" eb="101">
      <t>ネンド</t>
    </rPh>
    <rPh sb="108" eb="110">
      <t>ケイジョウ</t>
    </rPh>
    <rPh sb="110" eb="112">
      <t>シュウシ</t>
    </rPh>
    <rPh sb="112" eb="114">
      <t>ヒリツ</t>
    </rPh>
    <rPh sb="117" eb="119">
      <t>リョウキン</t>
    </rPh>
    <rPh sb="119" eb="121">
      <t>カイシュウ</t>
    </rPh>
    <rPh sb="121" eb="122">
      <t>リツ</t>
    </rPh>
    <rPh sb="126" eb="128">
      <t>ルイジ</t>
    </rPh>
    <rPh sb="128" eb="130">
      <t>ダンタイ</t>
    </rPh>
    <rPh sb="130" eb="132">
      <t>ヘイキン</t>
    </rPh>
    <rPh sb="132" eb="133">
      <t>アタイ</t>
    </rPh>
    <rPh sb="134" eb="136">
      <t>ウワマワ</t>
    </rPh>
    <rPh sb="144" eb="147">
      <t>セッスイガタ</t>
    </rPh>
    <rPh sb="147" eb="149">
      <t>シャカイ</t>
    </rPh>
    <rPh sb="150" eb="152">
      <t>テイチャク</t>
    </rPh>
    <rPh sb="153" eb="154">
      <t>トモナ</t>
    </rPh>
    <rPh sb="155" eb="156">
      <t>ミズ</t>
    </rPh>
    <rPh sb="156" eb="158">
      <t>ジュヨウ</t>
    </rPh>
    <rPh sb="159" eb="161">
      <t>ゲンショウ</t>
    </rPh>
    <rPh sb="162" eb="163">
      <t>フ</t>
    </rPh>
    <rPh sb="166" eb="168">
      <t>ヘイセイ</t>
    </rPh>
    <rPh sb="170" eb="172">
      <t>ネンド</t>
    </rPh>
    <rPh sb="173" eb="174">
      <t>ヤマ</t>
    </rPh>
    <rPh sb="175" eb="176">
      <t>ウチ</t>
    </rPh>
    <rPh sb="176" eb="179">
      <t>ジョウスイジョウ</t>
    </rPh>
    <rPh sb="180" eb="182">
      <t>ハイシ</t>
    </rPh>
    <rPh sb="185" eb="188">
      <t>ジョウスイジョウ</t>
    </rPh>
    <rPh sb="188" eb="190">
      <t>タイセイ</t>
    </rPh>
    <rPh sb="200" eb="202">
      <t>シセツ</t>
    </rPh>
    <rPh sb="202" eb="205">
      <t>リヨウリツ</t>
    </rPh>
    <rPh sb="214" eb="215">
      <t>アタイ</t>
    </rPh>
    <rPh sb="216" eb="218">
      <t>ウワマワ</t>
    </rPh>
    <rPh sb="219" eb="220">
      <t>ヤク</t>
    </rPh>
    <rPh sb="233" eb="235">
      <t>ユウシュウ</t>
    </rPh>
    <rPh sb="235" eb="237">
      <t>スイリョウ</t>
    </rPh>
    <rPh sb="238" eb="240">
      <t>ゲンショウ</t>
    </rPh>
    <rPh sb="242" eb="243">
      <t>ナカ</t>
    </rPh>
    <rPh sb="244" eb="246">
      <t>ジギョウ</t>
    </rPh>
    <rPh sb="246" eb="248">
      <t>ウンエイ</t>
    </rPh>
    <rPh sb="249" eb="252">
      <t>コウリツカ</t>
    </rPh>
    <rPh sb="253" eb="254">
      <t>ツト</t>
    </rPh>
    <rPh sb="256" eb="258">
      <t>シシュツ</t>
    </rPh>
    <rPh sb="259" eb="261">
      <t>サクゲン</t>
    </rPh>
    <rPh sb="268" eb="270">
      <t>キュウスイ</t>
    </rPh>
    <rPh sb="270" eb="272">
      <t>ゲンカ</t>
    </rPh>
    <rPh sb="274" eb="276">
      <t>ルイジ</t>
    </rPh>
    <rPh sb="276" eb="278">
      <t>ダンタイ</t>
    </rPh>
    <rPh sb="278" eb="280">
      <t>ヘイキン</t>
    </rPh>
    <rPh sb="280" eb="281">
      <t>アタイ</t>
    </rPh>
    <rPh sb="282" eb="284">
      <t>シタマワ</t>
    </rPh>
    <rPh sb="292" eb="294">
      <t>イッポウ</t>
    </rPh>
    <rPh sb="299" eb="301">
      <t>シセツ</t>
    </rPh>
    <rPh sb="302" eb="304">
      <t>カイチク</t>
    </rPh>
    <rPh sb="304" eb="306">
      <t>コウシン</t>
    </rPh>
    <rPh sb="309" eb="311">
      <t>ザイゲン</t>
    </rPh>
    <rPh sb="312" eb="315">
      <t>ダイブブン</t>
    </rPh>
    <rPh sb="316" eb="318">
      <t>キギョウ</t>
    </rPh>
    <rPh sb="318" eb="319">
      <t>サイ</t>
    </rPh>
    <rPh sb="320" eb="321">
      <t>マカナ</t>
    </rPh>
    <rPh sb="330" eb="332">
      <t>キギョウ</t>
    </rPh>
    <rPh sb="332" eb="333">
      <t>サイ</t>
    </rPh>
    <rPh sb="333" eb="335">
      <t>ザンダカ</t>
    </rPh>
    <rPh sb="335" eb="336">
      <t>タイ</t>
    </rPh>
    <rPh sb="336" eb="338">
      <t>キュウスイ</t>
    </rPh>
    <rPh sb="338" eb="340">
      <t>シュウエキ</t>
    </rPh>
    <rPh sb="340" eb="342">
      <t>ヒリツ</t>
    </rPh>
    <rPh sb="344" eb="346">
      <t>ルイジ</t>
    </rPh>
    <rPh sb="346" eb="348">
      <t>ダンタイ</t>
    </rPh>
    <rPh sb="348" eb="350">
      <t>ヘイキン</t>
    </rPh>
    <rPh sb="350" eb="351">
      <t>アタイ</t>
    </rPh>
    <rPh sb="352" eb="353">
      <t>オオ</t>
    </rPh>
    <rPh sb="355" eb="357">
      <t>ウワマワ</t>
    </rPh>
    <rPh sb="367" eb="369">
      <t>ユウシュウ</t>
    </rPh>
    <rPh sb="369" eb="370">
      <t>リツ</t>
    </rPh>
    <rPh sb="372" eb="374">
      <t>コウジョウ</t>
    </rPh>
    <rPh sb="375" eb="376">
      <t>ツト</t>
    </rPh>
    <rPh sb="381" eb="382">
      <t>ユル</t>
    </rPh>
    <rPh sb="385" eb="387">
      <t>カイゼン</t>
    </rPh>
    <rPh sb="395" eb="398">
      <t>ロウキュウカ</t>
    </rPh>
    <rPh sb="400" eb="402">
      <t>スイドウ</t>
    </rPh>
    <rPh sb="402" eb="403">
      <t>カン</t>
    </rPh>
    <rPh sb="406" eb="408">
      <t>ロウスイ</t>
    </rPh>
    <rPh sb="408" eb="409">
      <t>リョウ</t>
    </rPh>
    <rPh sb="410" eb="411">
      <t>オオ</t>
    </rPh>
    <rPh sb="417" eb="423">
      <t>ルイジダンタイヘイキン</t>
    </rPh>
    <rPh sb="423" eb="424">
      <t>アタイ</t>
    </rPh>
    <rPh sb="425" eb="427">
      <t>シタマワ</t>
    </rPh>
    <rPh sb="428" eb="430">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</si>
</sst>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0.43</c:v>
                </c:pt>
                <c:pt idx="1">
                  <c:v>0.56999999999999995</c:v>
                </c:pt>
                <c:pt idx="2">
                  <c:v>0.59</c:v>
                </c:pt>
                <c:pt idx="3">
                  <c:v>0.8</c:v>
                </c:pt>
                <c:pt idx="4">
                  <c:v>0.77</c:v>
                </c:pt>
              </c:numCache>
            </c:numRef>
          </c:val>
        </c:ser>
        <c:dLbls>
          <c:showLegendKey val="0"/>
          <c:showVal val="0"/>
          <c:showCatName val="0"/>
          <c:showSerName val="0"/>
          <c:showPercent val="0"/>
          <c:showBubbleSize val="0"/>
        </c:dLbls>
        <c:gapWidth val="150"/>
        <c:axId val="193144704"/>
        <c:axId val="19315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1.06</c:v>
                </c:pt>
                <c:pt idx="1">
                  <c:v>1.1599999999999999</c:v>
                </c:pt>
                <c:pt idx="2">
                  <c:v>1.22</c:v>
                </c:pt>
                <c:pt idx="3">
                  <c:v>1.26</c:v>
                </c:pt>
                <c:pt idx="4">
                  <c:v>1.23</c:v>
                </c:pt>
              </c:numCache>
            </c:numRef>
          </c:val>
          <c:smooth val="0"/>
        </c:ser>
        <c:dLbls>
          <c:showLegendKey val="0"/>
          <c:showVal val="0"/>
          <c:showCatName val="0"/>
          <c:showSerName val="0"/>
          <c:showPercent val="0"/>
          <c:showBubbleSize val="0"/>
        </c:dLbls>
        <c:marker val="1"/>
        <c:smooth val="0"/>
        <c:axId val="193144704"/>
        <c:axId val="193159168"/>
      </c:lineChart>
      <c:dateAx>
        <c:axId val="193144704"/>
        <c:scaling>
          <c:orientation val="minMax"/>
        </c:scaling>
        <c:delete val="1"/>
        <c:axPos val="b"/>
        <c:numFmt formatCode="ge" sourceLinked="1"/>
        <c:majorTickMark val="none"/>
        <c:minorTickMark val="none"/>
        <c:tickLblPos val="none"/>
        <c:crossAx val="193159168"/>
        <c:crosses val="autoZero"/>
        <c:auto val="1"/>
        <c:lblOffset val="100"/>
        <c:baseTimeUnit val="years"/>
      </c:dateAx>
      <c:valAx>
        <c:axId val="19315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14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59</c:v>
                </c:pt>
                <c:pt idx="1">
                  <c:v>57.88</c:v>
                </c:pt>
                <c:pt idx="2">
                  <c:v>69.94</c:v>
                </c:pt>
                <c:pt idx="3">
                  <c:v>68.89</c:v>
                </c:pt>
                <c:pt idx="4">
                  <c:v>67.44</c:v>
                </c:pt>
              </c:numCache>
            </c:numRef>
          </c:val>
        </c:ser>
        <c:dLbls>
          <c:showLegendKey val="0"/>
          <c:showVal val="0"/>
          <c:showCatName val="0"/>
          <c:showSerName val="0"/>
          <c:showPercent val="0"/>
          <c:showBubbleSize val="0"/>
        </c:dLbls>
        <c:gapWidth val="150"/>
        <c:axId val="195250432"/>
        <c:axId val="19528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59.9</c:v>
                </c:pt>
                <c:pt idx="1">
                  <c:v>59.22</c:v>
                </c:pt>
                <c:pt idx="2">
                  <c:v>59.95</c:v>
                </c:pt>
                <c:pt idx="3">
                  <c:v>59.6</c:v>
                </c:pt>
                <c:pt idx="4">
                  <c:v>58.97</c:v>
                </c:pt>
              </c:numCache>
            </c:numRef>
          </c:val>
          <c:smooth val="0"/>
        </c:ser>
        <c:dLbls>
          <c:showLegendKey val="0"/>
          <c:showVal val="0"/>
          <c:showCatName val="0"/>
          <c:showSerName val="0"/>
          <c:showPercent val="0"/>
          <c:showBubbleSize val="0"/>
        </c:dLbls>
        <c:marker val="1"/>
        <c:smooth val="0"/>
        <c:axId val="195250432"/>
        <c:axId val="195289472"/>
      </c:lineChart>
      <c:dateAx>
        <c:axId val="195250432"/>
        <c:scaling>
          <c:orientation val="minMax"/>
        </c:scaling>
        <c:delete val="1"/>
        <c:axPos val="b"/>
        <c:numFmt formatCode="ge" sourceLinked="1"/>
        <c:majorTickMark val="none"/>
        <c:minorTickMark val="none"/>
        <c:tickLblPos val="none"/>
        <c:crossAx val="195289472"/>
        <c:crosses val="autoZero"/>
        <c:auto val="1"/>
        <c:lblOffset val="100"/>
        <c:baseTimeUnit val="years"/>
      </c:dateAx>
      <c:valAx>
        <c:axId val="19528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25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86.1</c:v>
                </c:pt>
                <c:pt idx="1">
                  <c:v>85.83</c:v>
                </c:pt>
                <c:pt idx="2">
                  <c:v>86.72</c:v>
                </c:pt>
                <c:pt idx="3">
                  <c:v>87.27</c:v>
                </c:pt>
                <c:pt idx="4">
                  <c:v>87.35</c:v>
                </c:pt>
              </c:numCache>
            </c:numRef>
          </c:val>
        </c:ser>
        <c:dLbls>
          <c:showLegendKey val="0"/>
          <c:showVal val="0"/>
          <c:showCatName val="0"/>
          <c:showSerName val="0"/>
          <c:showPercent val="0"/>
          <c:showBubbleSize val="0"/>
        </c:dLbls>
        <c:gapWidth val="150"/>
        <c:axId val="195577728"/>
        <c:axId val="19558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92.93</c:v>
                </c:pt>
                <c:pt idx="1">
                  <c:v>92.47</c:v>
                </c:pt>
                <c:pt idx="2">
                  <c:v>93.11</c:v>
                </c:pt>
                <c:pt idx="3">
                  <c:v>93.22</c:v>
                </c:pt>
                <c:pt idx="4">
                  <c:v>92.91</c:v>
                </c:pt>
              </c:numCache>
            </c:numRef>
          </c:val>
          <c:smooth val="0"/>
        </c:ser>
        <c:dLbls>
          <c:showLegendKey val="0"/>
          <c:showVal val="0"/>
          <c:showCatName val="0"/>
          <c:showSerName val="0"/>
          <c:showPercent val="0"/>
          <c:showBubbleSize val="0"/>
        </c:dLbls>
        <c:marker val="1"/>
        <c:smooth val="0"/>
        <c:axId val="195577728"/>
        <c:axId val="195588096"/>
      </c:lineChart>
      <c:dateAx>
        <c:axId val="195577728"/>
        <c:scaling>
          <c:orientation val="minMax"/>
        </c:scaling>
        <c:delete val="1"/>
        <c:axPos val="b"/>
        <c:numFmt formatCode="ge" sourceLinked="1"/>
        <c:majorTickMark val="none"/>
        <c:minorTickMark val="none"/>
        <c:tickLblPos val="none"/>
        <c:crossAx val="195588096"/>
        <c:crosses val="autoZero"/>
        <c:auto val="1"/>
        <c:lblOffset val="100"/>
        <c:baseTimeUnit val="years"/>
      </c:dateAx>
      <c:valAx>
        <c:axId val="19558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57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104.59</c:v>
                </c:pt>
                <c:pt idx="1">
                  <c:v>102.49</c:v>
                </c:pt>
                <c:pt idx="2">
                  <c:v>101.23</c:v>
                </c:pt>
                <c:pt idx="3">
                  <c:v>107.24</c:v>
                </c:pt>
                <c:pt idx="4">
                  <c:v>121</c:v>
                </c:pt>
              </c:numCache>
            </c:numRef>
          </c:val>
        </c:ser>
        <c:dLbls>
          <c:showLegendKey val="0"/>
          <c:showVal val="0"/>
          <c:showCatName val="0"/>
          <c:showSerName val="0"/>
          <c:showPercent val="0"/>
          <c:showBubbleSize val="0"/>
        </c:dLbls>
        <c:gapWidth val="150"/>
        <c:axId val="193189376"/>
        <c:axId val="19319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112.1</c:v>
                </c:pt>
                <c:pt idx="1">
                  <c:v>107.98</c:v>
                </c:pt>
                <c:pt idx="2">
                  <c:v>108.97</c:v>
                </c:pt>
                <c:pt idx="3">
                  <c:v>109.88</c:v>
                </c:pt>
                <c:pt idx="4">
                  <c:v>113.97</c:v>
                </c:pt>
              </c:numCache>
            </c:numRef>
          </c:val>
          <c:smooth val="0"/>
        </c:ser>
        <c:dLbls>
          <c:showLegendKey val="0"/>
          <c:showVal val="0"/>
          <c:showCatName val="0"/>
          <c:showSerName val="0"/>
          <c:showPercent val="0"/>
          <c:showBubbleSize val="0"/>
        </c:dLbls>
        <c:marker val="1"/>
        <c:smooth val="0"/>
        <c:axId val="193189376"/>
        <c:axId val="193191296"/>
      </c:lineChart>
      <c:dateAx>
        <c:axId val="193189376"/>
        <c:scaling>
          <c:orientation val="minMax"/>
        </c:scaling>
        <c:delete val="1"/>
        <c:axPos val="b"/>
        <c:numFmt formatCode="ge" sourceLinked="1"/>
        <c:majorTickMark val="none"/>
        <c:minorTickMark val="none"/>
        <c:tickLblPos val="none"/>
        <c:crossAx val="193191296"/>
        <c:crosses val="autoZero"/>
        <c:auto val="1"/>
        <c:lblOffset val="100"/>
        <c:baseTimeUnit val="years"/>
      </c:dateAx>
      <c:valAx>
        <c:axId val="193191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318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42.48</c:v>
                </c:pt>
                <c:pt idx="1">
                  <c:v>43.42</c:v>
                </c:pt>
                <c:pt idx="2">
                  <c:v>43.76</c:v>
                </c:pt>
                <c:pt idx="3">
                  <c:v>44.34</c:v>
                </c:pt>
                <c:pt idx="4">
                  <c:v>45.17</c:v>
                </c:pt>
              </c:numCache>
            </c:numRef>
          </c:val>
        </c:ser>
        <c:dLbls>
          <c:showLegendKey val="0"/>
          <c:showVal val="0"/>
          <c:showCatName val="0"/>
          <c:showSerName val="0"/>
          <c:showPercent val="0"/>
          <c:showBubbleSize val="0"/>
        </c:dLbls>
        <c:gapWidth val="150"/>
        <c:axId val="193746048"/>
        <c:axId val="19374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43.64</c:v>
                </c:pt>
                <c:pt idx="1">
                  <c:v>44.6</c:v>
                </c:pt>
                <c:pt idx="2">
                  <c:v>45.31</c:v>
                </c:pt>
                <c:pt idx="3">
                  <c:v>45.85</c:v>
                </c:pt>
                <c:pt idx="4">
                  <c:v>46.73</c:v>
                </c:pt>
              </c:numCache>
            </c:numRef>
          </c:val>
          <c:smooth val="0"/>
        </c:ser>
        <c:dLbls>
          <c:showLegendKey val="0"/>
          <c:showVal val="0"/>
          <c:showCatName val="0"/>
          <c:showSerName val="0"/>
          <c:showPercent val="0"/>
          <c:showBubbleSize val="0"/>
        </c:dLbls>
        <c:marker val="1"/>
        <c:smooth val="0"/>
        <c:axId val="193746048"/>
        <c:axId val="193747968"/>
      </c:lineChart>
      <c:dateAx>
        <c:axId val="193746048"/>
        <c:scaling>
          <c:orientation val="minMax"/>
        </c:scaling>
        <c:delete val="1"/>
        <c:axPos val="b"/>
        <c:numFmt formatCode="ge" sourceLinked="1"/>
        <c:majorTickMark val="none"/>
        <c:minorTickMark val="none"/>
        <c:tickLblPos val="none"/>
        <c:crossAx val="193747968"/>
        <c:crosses val="autoZero"/>
        <c:auto val="1"/>
        <c:lblOffset val="100"/>
        <c:baseTimeUnit val="years"/>
      </c:dateAx>
      <c:valAx>
        <c:axId val="19374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74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11.65</c:v>
                </c:pt>
                <c:pt idx="1">
                  <c:v>13.19</c:v>
                </c:pt>
                <c:pt idx="2">
                  <c:v>13.59</c:v>
                </c:pt>
                <c:pt idx="3">
                  <c:v>14.74</c:v>
                </c:pt>
                <c:pt idx="4">
                  <c:v>16.02</c:v>
                </c:pt>
              </c:numCache>
            </c:numRef>
          </c:val>
        </c:ser>
        <c:dLbls>
          <c:showLegendKey val="0"/>
          <c:showVal val="0"/>
          <c:showCatName val="0"/>
          <c:showSerName val="0"/>
          <c:showPercent val="0"/>
          <c:showBubbleSize val="0"/>
        </c:dLbls>
        <c:gapWidth val="150"/>
        <c:axId val="193929984"/>
        <c:axId val="19393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c:v>
                </c:pt>
                <c:pt idx="1">
                  <c:v>10.91</c:v>
                </c:pt>
                <c:pt idx="2">
                  <c:v>12.46</c:v>
                </c:pt>
                <c:pt idx="3">
                  <c:v>13.95</c:v>
                </c:pt>
                <c:pt idx="4">
                  <c:v>15.33</c:v>
                </c:pt>
              </c:numCache>
            </c:numRef>
          </c:val>
          <c:smooth val="0"/>
        </c:ser>
        <c:dLbls>
          <c:showLegendKey val="0"/>
          <c:showVal val="0"/>
          <c:showCatName val="0"/>
          <c:showSerName val="0"/>
          <c:showPercent val="0"/>
          <c:showBubbleSize val="0"/>
        </c:dLbls>
        <c:marker val="1"/>
        <c:smooth val="0"/>
        <c:axId val="193929984"/>
        <c:axId val="193931904"/>
      </c:lineChart>
      <c:dateAx>
        <c:axId val="193929984"/>
        <c:scaling>
          <c:orientation val="minMax"/>
        </c:scaling>
        <c:delete val="1"/>
        <c:axPos val="b"/>
        <c:numFmt formatCode="ge" sourceLinked="1"/>
        <c:majorTickMark val="none"/>
        <c:minorTickMark val="none"/>
        <c:tickLblPos val="none"/>
        <c:crossAx val="193931904"/>
        <c:crosses val="autoZero"/>
        <c:auto val="1"/>
        <c:lblOffset val="100"/>
        <c:baseTimeUnit val="years"/>
      </c:dateAx>
      <c:valAx>
        <c:axId val="19393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92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formatCode="#,##0.00;&quot;△&quot;#,##0.00;&quot;-&quot;">
                  <c:v>0.72</c:v>
                </c:pt>
                <c:pt idx="3">
                  <c:v>0</c:v>
                </c:pt>
                <c:pt idx="4">
                  <c:v>0</c:v>
                </c:pt>
              </c:numCache>
            </c:numRef>
          </c:val>
        </c:ser>
        <c:dLbls>
          <c:showLegendKey val="0"/>
          <c:showVal val="0"/>
          <c:showCatName val="0"/>
          <c:showSerName val="0"/>
          <c:showPercent val="0"/>
          <c:showBubbleSize val="0"/>
        </c:dLbls>
        <c:gapWidth val="150"/>
        <c:axId val="193956096"/>
        <c:axId val="19397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0.17</c:v>
                </c:pt>
                <c:pt idx="1">
                  <c:v>0.09</c:v>
                </c:pt>
                <c:pt idx="2">
                  <c:v>0.02</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93956096"/>
        <c:axId val="193970560"/>
      </c:lineChart>
      <c:dateAx>
        <c:axId val="193956096"/>
        <c:scaling>
          <c:orientation val="minMax"/>
        </c:scaling>
        <c:delete val="1"/>
        <c:axPos val="b"/>
        <c:numFmt formatCode="ge" sourceLinked="1"/>
        <c:majorTickMark val="none"/>
        <c:minorTickMark val="none"/>
        <c:tickLblPos val="none"/>
        <c:crossAx val="193970560"/>
        <c:crosses val="autoZero"/>
        <c:auto val="1"/>
        <c:lblOffset val="100"/>
        <c:baseTimeUnit val="years"/>
      </c:dateAx>
      <c:valAx>
        <c:axId val="193970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395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305.68</c:v>
                </c:pt>
                <c:pt idx="1">
                  <c:v>349.96</c:v>
                </c:pt>
                <c:pt idx="2">
                  <c:v>234.44</c:v>
                </c:pt>
                <c:pt idx="3">
                  <c:v>220.52</c:v>
                </c:pt>
                <c:pt idx="4">
                  <c:v>85.4</c:v>
                </c:pt>
              </c:numCache>
            </c:numRef>
          </c:val>
        </c:ser>
        <c:dLbls>
          <c:showLegendKey val="0"/>
          <c:showVal val="0"/>
          <c:showCatName val="0"/>
          <c:showSerName val="0"/>
          <c:showPercent val="0"/>
          <c:showBubbleSize val="0"/>
        </c:dLbls>
        <c:gapWidth val="150"/>
        <c:axId val="195057920"/>
        <c:axId val="19506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318.06</c:v>
                </c:pt>
                <c:pt idx="1">
                  <c:v>309.39999999999998</c:v>
                </c:pt>
                <c:pt idx="2">
                  <c:v>296.75</c:v>
                </c:pt>
                <c:pt idx="3">
                  <c:v>295.06</c:v>
                </c:pt>
                <c:pt idx="4">
                  <c:v>178.43</c:v>
                </c:pt>
              </c:numCache>
            </c:numRef>
          </c:val>
          <c:smooth val="0"/>
        </c:ser>
        <c:dLbls>
          <c:showLegendKey val="0"/>
          <c:showVal val="0"/>
          <c:showCatName val="0"/>
          <c:showSerName val="0"/>
          <c:showPercent val="0"/>
          <c:showBubbleSize val="0"/>
        </c:dLbls>
        <c:marker val="1"/>
        <c:smooth val="0"/>
        <c:axId val="195057920"/>
        <c:axId val="195064192"/>
      </c:lineChart>
      <c:dateAx>
        <c:axId val="195057920"/>
        <c:scaling>
          <c:orientation val="minMax"/>
        </c:scaling>
        <c:delete val="1"/>
        <c:axPos val="b"/>
        <c:numFmt formatCode="ge" sourceLinked="1"/>
        <c:majorTickMark val="none"/>
        <c:minorTickMark val="none"/>
        <c:tickLblPos val="none"/>
        <c:crossAx val="195064192"/>
        <c:crosses val="autoZero"/>
        <c:auto val="1"/>
        <c:lblOffset val="100"/>
        <c:baseTimeUnit val="years"/>
      </c:dateAx>
      <c:valAx>
        <c:axId val="195064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505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598.61</c:v>
                </c:pt>
                <c:pt idx="1">
                  <c:v>612.97</c:v>
                </c:pt>
                <c:pt idx="2">
                  <c:v>607.75</c:v>
                </c:pt>
                <c:pt idx="3">
                  <c:v>594.64</c:v>
                </c:pt>
                <c:pt idx="4">
                  <c:v>581.95000000000005</c:v>
                </c:pt>
              </c:numCache>
            </c:numRef>
          </c:val>
        </c:ser>
        <c:dLbls>
          <c:showLegendKey val="0"/>
          <c:showVal val="0"/>
          <c:showCatName val="0"/>
          <c:showSerName val="0"/>
          <c:showPercent val="0"/>
          <c:showBubbleSize val="0"/>
        </c:dLbls>
        <c:gapWidth val="150"/>
        <c:axId val="195086208"/>
        <c:axId val="19516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245.59</c:v>
                </c:pt>
                <c:pt idx="1">
                  <c:v>243.43</c:v>
                </c:pt>
                <c:pt idx="2">
                  <c:v>235.04</c:v>
                </c:pt>
                <c:pt idx="3">
                  <c:v>226.55</c:v>
                </c:pt>
                <c:pt idx="4">
                  <c:v>220.35</c:v>
                </c:pt>
              </c:numCache>
            </c:numRef>
          </c:val>
          <c:smooth val="0"/>
        </c:ser>
        <c:dLbls>
          <c:showLegendKey val="0"/>
          <c:showVal val="0"/>
          <c:showCatName val="0"/>
          <c:showSerName val="0"/>
          <c:showPercent val="0"/>
          <c:showBubbleSize val="0"/>
        </c:dLbls>
        <c:marker val="1"/>
        <c:smooth val="0"/>
        <c:axId val="195086208"/>
        <c:axId val="195166208"/>
      </c:lineChart>
      <c:dateAx>
        <c:axId val="195086208"/>
        <c:scaling>
          <c:orientation val="minMax"/>
        </c:scaling>
        <c:delete val="1"/>
        <c:axPos val="b"/>
        <c:numFmt formatCode="ge" sourceLinked="1"/>
        <c:majorTickMark val="none"/>
        <c:minorTickMark val="none"/>
        <c:tickLblPos val="none"/>
        <c:crossAx val="195166208"/>
        <c:crosses val="autoZero"/>
        <c:auto val="1"/>
        <c:lblOffset val="100"/>
        <c:baseTimeUnit val="years"/>
      </c:dateAx>
      <c:valAx>
        <c:axId val="195166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508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97.17</c:v>
                </c:pt>
                <c:pt idx="1">
                  <c:v>95.3</c:v>
                </c:pt>
                <c:pt idx="2">
                  <c:v>93.87</c:v>
                </c:pt>
                <c:pt idx="3">
                  <c:v>99.18</c:v>
                </c:pt>
                <c:pt idx="4">
                  <c:v>113.13</c:v>
                </c:pt>
              </c:numCache>
            </c:numRef>
          </c:val>
        </c:ser>
        <c:dLbls>
          <c:showLegendKey val="0"/>
          <c:showVal val="0"/>
          <c:showCatName val="0"/>
          <c:showSerName val="0"/>
          <c:showPercent val="0"/>
          <c:showBubbleSize val="0"/>
        </c:dLbls>
        <c:gapWidth val="150"/>
        <c:axId val="195190144"/>
        <c:axId val="19520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102.02</c:v>
                </c:pt>
                <c:pt idx="1">
                  <c:v>97.77</c:v>
                </c:pt>
                <c:pt idx="2">
                  <c:v>98.74</c:v>
                </c:pt>
                <c:pt idx="3">
                  <c:v>99.53</c:v>
                </c:pt>
                <c:pt idx="4">
                  <c:v>104.05</c:v>
                </c:pt>
              </c:numCache>
            </c:numRef>
          </c:val>
          <c:smooth val="0"/>
        </c:ser>
        <c:dLbls>
          <c:showLegendKey val="0"/>
          <c:showVal val="0"/>
          <c:showCatName val="0"/>
          <c:showSerName val="0"/>
          <c:showPercent val="0"/>
          <c:showBubbleSize val="0"/>
        </c:dLbls>
        <c:marker val="1"/>
        <c:smooth val="0"/>
        <c:axId val="195190144"/>
        <c:axId val="195208704"/>
      </c:lineChart>
      <c:dateAx>
        <c:axId val="195190144"/>
        <c:scaling>
          <c:orientation val="minMax"/>
        </c:scaling>
        <c:delete val="1"/>
        <c:axPos val="b"/>
        <c:numFmt formatCode="ge" sourceLinked="1"/>
        <c:majorTickMark val="none"/>
        <c:minorTickMark val="none"/>
        <c:tickLblPos val="none"/>
        <c:crossAx val="195208704"/>
        <c:crosses val="autoZero"/>
        <c:auto val="1"/>
        <c:lblOffset val="100"/>
        <c:baseTimeUnit val="years"/>
      </c:dateAx>
      <c:valAx>
        <c:axId val="19520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19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158.72</c:v>
                </c:pt>
                <c:pt idx="1">
                  <c:v>160.75</c:v>
                </c:pt>
                <c:pt idx="2">
                  <c:v>162.46</c:v>
                </c:pt>
                <c:pt idx="3">
                  <c:v>160.85</c:v>
                </c:pt>
                <c:pt idx="4">
                  <c:v>147.01</c:v>
                </c:pt>
              </c:numCache>
            </c:numRef>
          </c:val>
        </c:ser>
        <c:dLbls>
          <c:showLegendKey val="0"/>
          <c:showVal val="0"/>
          <c:showCatName val="0"/>
          <c:showSerName val="0"/>
          <c:showPercent val="0"/>
          <c:showBubbleSize val="0"/>
        </c:dLbls>
        <c:gapWidth val="150"/>
        <c:axId val="195234432"/>
        <c:axId val="19523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176.3</c:v>
                </c:pt>
                <c:pt idx="1">
                  <c:v>182.63</c:v>
                </c:pt>
                <c:pt idx="2">
                  <c:v>180.69</c:v>
                </c:pt>
                <c:pt idx="3">
                  <c:v>179.62</c:v>
                </c:pt>
                <c:pt idx="4">
                  <c:v>171.57</c:v>
                </c:pt>
              </c:numCache>
            </c:numRef>
          </c:val>
          <c:smooth val="0"/>
        </c:ser>
        <c:dLbls>
          <c:showLegendKey val="0"/>
          <c:showVal val="0"/>
          <c:showCatName val="0"/>
          <c:showSerName val="0"/>
          <c:showPercent val="0"/>
          <c:showBubbleSize val="0"/>
        </c:dLbls>
        <c:marker val="1"/>
        <c:smooth val="0"/>
        <c:axId val="195234432"/>
        <c:axId val="195236608"/>
      </c:lineChart>
      <c:dateAx>
        <c:axId val="195234432"/>
        <c:scaling>
          <c:orientation val="minMax"/>
        </c:scaling>
        <c:delete val="1"/>
        <c:axPos val="b"/>
        <c:numFmt formatCode="ge" sourceLinked="1"/>
        <c:majorTickMark val="none"/>
        <c:minorTickMark val="none"/>
        <c:tickLblPos val="none"/>
        <c:crossAx val="195236608"/>
        <c:crosses val="autoZero"/>
        <c:auto val="1"/>
        <c:lblOffset val="100"/>
        <c:baseTimeUnit val="years"/>
      </c:dateAx>
      <c:valAx>
        <c:axId val="19523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23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京都府　京都市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政令市等</v>
      </c>
      <c r="AA8" s="72"/>
      <c r="AB8" s="72"/>
      <c r="AC8" s="72"/>
      <c r="AD8" s="72"/>
      <c r="AE8" s="72"/>
      <c r="AF8" s="72"/>
      <c r="AG8" s="73"/>
      <c r="AH8" s="3"/>
      <c r="AI8" s="74">
        <f>データ!Q6</f>
        <v>1419474</v>
      </c>
      <c r="AJ8" s="75"/>
      <c r="AK8" s="75"/>
      <c r="AL8" s="75"/>
      <c r="AM8" s="75"/>
      <c r="AN8" s="75"/>
      <c r="AO8" s="75"/>
      <c r="AP8" s="76"/>
      <c r="AQ8" s="57">
        <f>データ!R6</f>
        <v>827.83</v>
      </c>
      <c r="AR8" s="57"/>
      <c r="AS8" s="57"/>
      <c r="AT8" s="57"/>
      <c r="AU8" s="57"/>
      <c r="AV8" s="57"/>
      <c r="AW8" s="57"/>
      <c r="AX8" s="57"/>
      <c r="AY8" s="57">
        <f>データ!S6</f>
        <v>1714.69</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41.26</v>
      </c>
      <c r="K10" s="57"/>
      <c r="L10" s="57"/>
      <c r="M10" s="57"/>
      <c r="N10" s="57"/>
      <c r="O10" s="57"/>
      <c r="P10" s="57"/>
      <c r="Q10" s="57"/>
      <c r="R10" s="57">
        <f>データ!O6</f>
        <v>102.53</v>
      </c>
      <c r="S10" s="57"/>
      <c r="T10" s="57"/>
      <c r="U10" s="57"/>
      <c r="V10" s="57"/>
      <c r="W10" s="57"/>
      <c r="X10" s="57"/>
      <c r="Y10" s="57"/>
      <c r="Z10" s="65">
        <f>データ!P6</f>
        <v>2959</v>
      </c>
      <c r="AA10" s="65"/>
      <c r="AB10" s="65"/>
      <c r="AC10" s="65"/>
      <c r="AD10" s="65"/>
      <c r="AE10" s="65"/>
      <c r="AF10" s="65"/>
      <c r="AG10" s="65"/>
      <c r="AH10" s="2"/>
      <c r="AI10" s="65">
        <f>データ!T6</f>
        <v>1453668</v>
      </c>
      <c r="AJ10" s="65"/>
      <c r="AK10" s="65"/>
      <c r="AL10" s="65"/>
      <c r="AM10" s="65"/>
      <c r="AN10" s="65"/>
      <c r="AO10" s="65"/>
      <c r="AP10" s="65"/>
      <c r="AQ10" s="57">
        <f>データ!U6</f>
        <v>183.81</v>
      </c>
      <c r="AR10" s="57"/>
      <c r="AS10" s="57"/>
      <c r="AT10" s="57"/>
      <c r="AU10" s="57"/>
      <c r="AV10" s="57"/>
      <c r="AW10" s="57"/>
      <c r="AX10" s="57"/>
      <c r="AY10" s="57">
        <f>データ!V6</f>
        <v>7908.54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261009</v>
      </c>
      <c r="D6" s="31">
        <f t="shared" si="3"/>
        <v>46</v>
      </c>
      <c r="E6" s="31">
        <f t="shared" si="3"/>
        <v>1</v>
      </c>
      <c r="F6" s="31">
        <f t="shared" si="3"/>
        <v>0</v>
      </c>
      <c r="G6" s="31">
        <f t="shared" si="3"/>
        <v>1</v>
      </c>
      <c r="H6" s="31" t="str">
        <f t="shared" si="3"/>
        <v>京都府　京都市</v>
      </c>
      <c r="I6" s="31" t="str">
        <f t="shared" si="3"/>
        <v>法適用</v>
      </c>
      <c r="J6" s="31" t="str">
        <f t="shared" si="3"/>
        <v>水道事業</v>
      </c>
      <c r="K6" s="31" t="str">
        <f t="shared" si="3"/>
        <v>末端給水事業</v>
      </c>
      <c r="L6" s="31" t="str">
        <f t="shared" si="3"/>
        <v>政令市等</v>
      </c>
      <c r="M6" s="32" t="str">
        <f t="shared" si="3"/>
        <v>-</v>
      </c>
      <c r="N6" s="32">
        <f t="shared" si="3"/>
        <v>41.26</v>
      </c>
      <c r="O6" s="32">
        <f t="shared" si="3"/>
        <v>102.53</v>
      </c>
      <c r="P6" s="32">
        <f t="shared" si="3"/>
        <v>2959</v>
      </c>
      <c r="Q6" s="32">
        <f t="shared" si="3"/>
        <v>1419474</v>
      </c>
      <c r="R6" s="32">
        <f t="shared" si="3"/>
        <v>827.83</v>
      </c>
      <c r="S6" s="32">
        <f t="shared" si="3"/>
        <v>1714.69</v>
      </c>
      <c r="T6" s="32">
        <f t="shared" si="3"/>
        <v>1453668</v>
      </c>
      <c r="U6" s="32">
        <f t="shared" si="3"/>
        <v>183.81</v>
      </c>
      <c r="V6" s="32">
        <f t="shared" si="3"/>
        <v>7908.54</v>
      </c>
      <c r="W6" s="33">
        <f>IF(W7="",NA(),W7)</f>
        <v>104.59</v>
      </c>
      <c r="X6" s="33">
        <f t="shared" ref="X6:AF6" si="4">IF(X7="",NA(),X7)</f>
        <v>102.49</v>
      </c>
      <c r="Y6" s="33">
        <f t="shared" si="4"/>
        <v>101.23</v>
      </c>
      <c r="Z6" s="33">
        <f t="shared" si="4"/>
        <v>107.24</v>
      </c>
      <c r="AA6" s="33">
        <f t="shared" si="4"/>
        <v>121</v>
      </c>
      <c r="AB6" s="33">
        <f t="shared" si="4"/>
        <v>112.1</v>
      </c>
      <c r="AC6" s="33">
        <f t="shared" si="4"/>
        <v>107.98</v>
      </c>
      <c r="AD6" s="33">
        <f t="shared" si="4"/>
        <v>108.97</v>
      </c>
      <c r="AE6" s="33">
        <f t="shared" si="4"/>
        <v>109.88</v>
      </c>
      <c r="AF6" s="33">
        <f t="shared" si="4"/>
        <v>113.97</v>
      </c>
      <c r="AG6" s="32" t="str">
        <f>IF(AG7="","",IF(AG7="-","【-】","【"&amp;SUBSTITUTE(TEXT(AG7,"#,##0.00"),"-","△")&amp;"】"))</f>
        <v>【113.03】</v>
      </c>
      <c r="AH6" s="32">
        <f>IF(AH7="",NA(),AH7)</f>
        <v>0</v>
      </c>
      <c r="AI6" s="32">
        <f t="shared" ref="AI6:AQ6" si="5">IF(AI7="",NA(),AI7)</f>
        <v>0</v>
      </c>
      <c r="AJ6" s="33">
        <f t="shared" si="5"/>
        <v>0.72</v>
      </c>
      <c r="AK6" s="32">
        <f t="shared" si="5"/>
        <v>0</v>
      </c>
      <c r="AL6" s="32">
        <f t="shared" si="5"/>
        <v>0</v>
      </c>
      <c r="AM6" s="33">
        <f t="shared" si="5"/>
        <v>0.17</v>
      </c>
      <c r="AN6" s="33">
        <f t="shared" si="5"/>
        <v>0.09</v>
      </c>
      <c r="AO6" s="33">
        <f t="shared" si="5"/>
        <v>0.02</v>
      </c>
      <c r="AP6" s="32">
        <f t="shared" si="5"/>
        <v>0</v>
      </c>
      <c r="AQ6" s="32">
        <f t="shared" si="5"/>
        <v>0</v>
      </c>
      <c r="AR6" s="32" t="str">
        <f>IF(AR7="","",IF(AR7="-","【-】","【"&amp;SUBSTITUTE(TEXT(AR7,"#,##0.00"),"-","△")&amp;"】"))</f>
        <v>【0.81】</v>
      </c>
      <c r="AS6" s="33">
        <f>IF(AS7="",NA(),AS7)</f>
        <v>305.68</v>
      </c>
      <c r="AT6" s="33">
        <f t="shared" ref="AT6:BB6" si="6">IF(AT7="",NA(),AT7)</f>
        <v>349.96</v>
      </c>
      <c r="AU6" s="33">
        <f t="shared" si="6"/>
        <v>234.44</v>
      </c>
      <c r="AV6" s="33">
        <f t="shared" si="6"/>
        <v>220.52</v>
      </c>
      <c r="AW6" s="33">
        <f t="shared" si="6"/>
        <v>85.4</v>
      </c>
      <c r="AX6" s="33">
        <f t="shared" si="6"/>
        <v>318.06</v>
      </c>
      <c r="AY6" s="33">
        <f t="shared" si="6"/>
        <v>309.39999999999998</v>
      </c>
      <c r="AZ6" s="33">
        <f t="shared" si="6"/>
        <v>296.75</v>
      </c>
      <c r="BA6" s="33">
        <f t="shared" si="6"/>
        <v>295.06</v>
      </c>
      <c r="BB6" s="33">
        <f t="shared" si="6"/>
        <v>178.43</v>
      </c>
      <c r="BC6" s="32" t="str">
        <f>IF(BC7="","",IF(BC7="-","【-】","【"&amp;SUBSTITUTE(TEXT(BC7,"#,##0.00"),"-","△")&amp;"】"))</f>
        <v>【264.16】</v>
      </c>
      <c r="BD6" s="33">
        <f>IF(BD7="",NA(),BD7)</f>
        <v>598.61</v>
      </c>
      <c r="BE6" s="33">
        <f t="shared" ref="BE6:BM6" si="7">IF(BE7="",NA(),BE7)</f>
        <v>612.97</v>
      </c>
      <c r="BF6" s="33">
        <f t="shared" si="7"/>
        <v>607.75</v>
      </c>
      <c r="BG6" s="33">
        <f t="shared" si="7"/>
        <v>594.64</v>
      </c>
      <c r="BH6" s="33">
        <f t="shared" si="7"/>
        <v>581.95000000000005</v>
      </c>
      <c r="BI6" s="33">
        <f t="shared" si="7"/>
        <v>245.59</v>
      </c>
      <c r="BJ6" s="33">
        <f t="shared" si="7"/>
        <v>243.43</v>
      </c>
      <c r="BK6" s="33">
        <f t="shared" si="7"/>
        <v>235.04</v>
      </c>
      <c r="BL6" s="33">
        <f t="shared" si="7"/>
        <v>226.55</v>
      </c>
      <c r="BM6" s="33">
        <f t="shared" si="7"/>
        <v>220.35</v>
      </c>
      <c r="BN6" s="32" t="str">
        <f>IF(BN7="","",IF(BN7="-","【-】","【"&amp;SUBSTITUTE(TEXT(BN7,"#,##0.00"),"-","△")&amp;"】"))</f>
        <v>【283.72】</v>
      </c>
      <c r="BO6" s="33">
        <f>IF(BO7="",NA(),BO7)</f>
        <v>97.17</v>
      </c>
      <c r="BP6" s="33">
        <f t="shared" ref="BP6:BX6" si="8">IF(BP7="",NA(),BP7)</f>
        <v>95.3</v>
      </c>
      <c r="BQ6" s="33">
        <f t="shared" si="8"/>
        <v>93.87</v>
      </c>
      <c r="BR6" s="33">
        <f t="shared" si="8"/>
        <v>99.18</v>
      </c>
      <c r="BS6" s="33">
        <f t="shared" si="8"/>
        <v>113.13</v>
      </c>
      <c r="BT6" s="33">
        <f t="shared" si="8"/>
        <v>102.02</v>
      </c>
      <c r="BU6" s="33">
        <f t="shared" si="8"/>
        <v>97.77</v>
      </c>
      <c r="BV6" s="33">
        <f t="shared" si="8"/>
        <v>98.74</v>
      </c>
      <c r="BW6" s="33">
        <f t="shared" si="8"/>
        <v>99.53</v>
      </c>
      <c r="BX6" s="33">
        <f t="shared" si="8"/>
        <v>104.05</v>
      </c>
      <c r="BY6" s="32" t="str">
        <f>IF(BY7="","",IF(BY7="-","【-】","【"&amp;SUBSTITUTE(TEXT(BY7,"#,##0.00"),"-","△")&amp;"】"))</f>
        <v>【104.60】</v>
      </c>
      <c r="BZ6" s="33">
        <f>IF(BZ7="",NA(),BZ7)</f>
        <v>158.72</v>
      </c>
      <c r="CA6" s="33">
        <f t="shared" ref="CA6:CI6" si="9">IF(CA7="",NA(),CA7)</f>
        <v>160.75</v>
      </c>
      <c r="CB6" s="33">
        <f t="shared" si="9"/>
        <v>162.46</v>
      </c>
      <c r="CC6" s="33">
        <f t="shared" si="9"/>
        <v>160.85</v>
      </c>
      <c r="CD6" s="33">
        <f t="shared" si="9"/>
        <v>147.01</v>
      </c>
      <c r="CE6" s="33">
        <f t="shared" si="9"/>
        <v>176.3</v>
      </c>
      <c r="CF6" s="33">
        <f t="shared" si="9"/>
        <v>182.63</v>
      </c>
      <c r="CG6" s="33">
        <f t="shared" si="9"/>
        <v>180.69</v>
      </c>
      <c r="CH6" s="33">
        <f t="shared" si="9"/>
        <v>179.62</v>
      </c>
      <c r="CI6" s="33">
        <f t="shared" si="9"/>
        <v>171.57</v>
      </c>
      <c r="CJ6" s="32" t="str">
        <f>IF(CJ7="","",IF(CJ7="-","【-】","【"&amp;SUBSTITUTE(TEXT(CJ7,"#,##0.00"),"-","△")&amp;"】"))</f>
        <v>【164.21】</v>
      </c>
      <c r="CK6" s="33">
        <f>IF(CK7="",NA(),CK7)</f>
        <v>59</v>
      </c>
      <c r="CL6" s="33">
        <f t="shared" ref="CL6:CT6" si="10">IF(CL7="",NA(),CL7)</f>
        <v>57.88</v>
      </c>
      <c r="CM6" s="33">
        <f t="shared" si="10"/>
        <v>69.94</v>
      </c>
      <c r="CN6" s="33">
        <f t="shared" si="10"/>
        <v>68.89</v>
      </c>
      <c r="CO6" s="33">
        <f t="shared" si="10"/>
        <v>67.44</v>
      </c>
      <c r="CP6" s="33">
        <f t="shared" si="10"/>
        <v>59.9</v>
      </c>
      <c r="CQ6" s="33">
        <f t="shared" si="10"/>
        <v>59.22</v>
      </c>
      <c r="CR6" s="33">
        <f t="shared" si="10"/>
        <v>59.95</v>
      </c>
      <c r="CS6" s="33">
        <f t="shared" si="10"/>
        <v>59.6</v>
      </c>
      <c r="CT6" s="33">
        <f t="shared" si="10"/>
        <v>58.97</v>
      </c>
      <c r="CU6" s="32" t="str">
        <f>IF(CU7="","",IF(CU7="-","【-】","【"&amp;SUBSTITUTE(TEXT(CU7,"#,##0.00"),"-","△")&amp;"】"))</f>
        <v>【59.80】</v>
      </c>
      <c r="CV6" s="33">
        <f>IF(CV7="",NA(),CV7)</f>
        <v>86.1</v>
      </c>
      <c r="CW6" s="33">
        <f t="shared" ref="CW6:DE6" si="11">IF(CW7="",NA(),CW7)</f>
        <v>85.83</v>
      </c>
      <c r="CX6" s="33">
        <f t="shared" si="11"/>
        <v>86.72</v>
      </c>
      <c r="CY6" s="33">
        <f t="shared" si="11"/>
        <v>87.27</v>
      </c>
      <c r="CZ6" s="33">
        <f t="shared" si="11"/>
        <v>87.35</v>
      </c>
      <c r="DA6" s="33">
        <f t="shared" si="11"/>
        <v>92.93</v>
      </c>
      <c r="DB6" s="33">
        <f t="shared" si="11"/>
        <v>92.47</v>
      </c>
      <c r="DC6" s="33">
        <f t="shared" si="11"/>
        <v>93.11</v>
      </c>
      <c r="DD6" s="33">
        <f t="shared" si="11"/>
        <v>93.22</v>
      </c>
      <c r="DE6" s="33">
        <f t="shared" si="11"/>
        <v>92.91</v>
      </c>
      <c r="DF6" s="32" t="str">
        <f>IF(DF7="","",IF(DF7="-","【-】","【"&amp;SUBSTITUTE(TEXT(DF7,"#,##0.00"),"-","△")&amp;"】"))</f>
        <v>【89.78】</v>
      </c>
      <c r="DG6" s="33">
        <f>IF(DG7="",NA(),DG7)</f>
        <v>42.48</v>
      </c>
      <c r="DH6" s="33">
        <f t="shared" ref="DH6:DP6" si="12">IF(DH7="",NA(),DH7)</f>
        <v>43.42</v>
      </c>
      <c r="DI6" s="33">
        <f t="shared" si="12"/>
        <v>43.76</v>
      </c>
      <c r="DJ6" s="33">
        <f t="shared" si="12"/>
        <v>44.34</v>
      </c>
      <c r="DK6" s="33">
        <f t="shared" si="12"/>
        <v>45.17</v>
      </c>
      <c r="DL6" s="33">
        <f t="shared" si="12"/>
        <v>43.64</v>
      </c>
      <c r="DM6" s="33">
        <f t="shared" si="12"/>
        <v>44.6</v>
      </c>
      <c r="DN6" s="33">
        <f t="shared" si="12"/>
        <v>45.31</v>
      </c>
      <c r="DO6" s="33">
        <f t="shared" si="12"/>
        <v>45.85</v>
      </c>
      <c r="DP6" s="33">
        <f t="shared" si="12"/>
        <v>46.73</v>
      </c>
      <c r="DQ6" s="32" t="str">
        <f>IF(DQ7="","",IF(DQ7="-","【-】","【"&amp;SUBSTITUTE(TEXT(DQ7,"#,##0.00"),"-","△")&amp;"】"))</f>
        <v>【46.31】</v>
      </c>
      <c r="DR6" s="33">
        <f>IF(DR7="",NA(),DR7)</f>
        <v>11.65</v>
      </c>
      <c r="DS6" s="33">
        <f t="shared" ref="DS6:EA6" si="13">IF(DS7="",NA(),DS7)</f>
        <v>13.19</v>
      </c>
      <c r="DT6" s="33">
        <f t="shared" si="13"/>
        <v>13.59</v>
      </c>
      <c r="DU6" s="33">
        <f t="shared" si="13"/>
        <v>14.74</v>
      </c>
      <c r="DV6" s="33">
        <f t="shared" si="13"/>
        <v>16.02</v>
      </c>
      <c r="DW6" s="33">
        <f t="shared" si="13"/>
        <v>9.1</v>
      </c>
      <c r="DX6" s="33">
        <f t="shared" si="13"/>
        <v>10.91</v>
      </c>
      <c r="DY6" s="33">
        <f t="shared" si="13"/>
        <v>12.46</v>
      </c>
      <c r="DZ6" s="33">
        <f t="shared" si="13"/>
        <v>13.95</v>
      </c>
      <c r="EA6" s="33">
        <f t="shared" si="13"/>
        <v>15.33</v>
      </c>
      <c r="EB6" s="32" t="str">
        <f>IF(EB7="","",IF(EB7="-","【-】","【"&amp;SUBSTITUTE(TEXT(EB7,"#,##0.00"),"-","△")&amp;"】"))</f>
        <v>【12.42】</v>
      </c>
      <c r="EC6" s="33">
        <f>IF(EC7="",NA(),EC7)</f>
        <v>0.43</v>
      </c>
      <c r="ED6" s="33">
        <f t="shared" ref="ED6:EL6" si="14">IF(ED7="",NA(),ED7)</f>
        <v>0.56999999999999995</v>
      </c>
      <c r="EE6" s="33">
        <f t="shared" si="14"/>
        <v>0.59</v>
      </c>
      <c r="EF6" s="33">
        <f t="shared" si="14"/>
        <v>0.8</v>
      </c>
      <c r="EG6" s="33">
        <f t="shared" si="14"/>
        <v>0.77</v>
      </c>
      <c r="EH6" s="33">
        <f t="shared" si="14"/>
        <v>1.06</v>
      </c>
      <c r="EI6" s="33">
        <f t="shared" si="14"/>
        <v>1.1599999999999999</v>
      </c>
      <c r="EJ6" s="33">
        <f t="shared" si="14"/>
        <v>1.22</v>
      </c>
      <c r="EK6" s="33">
        <f t="shared" si="14"/>
        <v>1.26</v>
      </c>
      <c r="EL6" s="33">
        <f t="shared" si="14"/>
        <v>1.23</v>
      </c>
      <c r="EM6" s="32" t="str">
        <f>IF(EM7="","",IF(EM7="-","【-】","【"&amp;SUBSTITUTE(TEXT(EM7,"#,##0.00"),"-","△")&amp;"】"))</f>
        <v>【0.78】</v>
      </c>
    </row>
    <row r="7" spans="1:143" s="34" customFormat="1">
      <c r="A7" s="26"/>
      <c r="B7" s="35">
        <v>2014</v>
      </c>
      <c r="C7" s="35">
        <v>261009</v>
      </c>
      <c r="D7" s="35">
        <v>46</v>
      </c>
      <c r="E7" s="35">
        <v>1</v>
      </c>
      <c r="F7" s="35">
        <v>0</v>
      </c>
      <c r="G7" s="35">
        <v>1</v>
      </c>
      <c r="H7" s="35" t="s">
        <v>93</v>
      </c>
      <c r="I7" s="35" t="s">
        <v>94</v>
      </c>
      <c r="J7" s="35" t="s">
        <v>95</v>
      </c>
      <c r="K7" s="35" t="s">
        <v>96</v>
      </c>
      <c r="L7" s="35" t="s">
        <v>97</v>
      </c>
      <c r="M7" s="36" t="s">
        <v>98</v>
      </c>
      <c r="N7" s="36">
        <v>41.26</v>
      </c>
      <c r="O7" s="36">
        <v>102.53</v>
      </c>
      <c r="P7" s="36">
        <v>2959</v>
      </c>
      <c r="Q7" s="36">
        <v>1419474</v>
      </c>
      <c r="R7" s="36">
        <v>827.83</v>
      </c>
      <c r="S7" s="36">
        <v>1714.69</v>
      </c>
      <c r="T7" s="36">
        <v>1453668</v>
      </c>
      <c r="U7" s="36">
        <v>183.81</v>
      </c>
      <c r="V7" s="36">
        <v>7908.54</v>
      </c>
      <c r="W7" s="36">
        <v>104.59</v>
      </c>
      <c r="X7" s="36">
        <v>102.49</v>
      </c>
      <c r="Y7" s="36">
        <v>101.23</v>
      </c>
      <c r="Z7" s="36">
        <v>107.24</v>
      </c>
      <c r="AA7" s="36">
        <v>121</v>
      </c>
      <c r="AB7" s="36">
        <v>112.1</v>
      </c>
      <c r="AC7" s="36">
        <v>107.98</v>
      </c>
      <c r="AD7" s="36">
        <v>108.97</v>
      </c>
      <c r="AE7" s="36">
        <v>109.88</v>
      </c>
      <c r="AF7" s="36">
        <v>113.97</v>
      </c>
      <c r="AG7" s="36">
        <v>113.03</v>
      </c>
      <c r="AH7" s="36">
        <v>0</v>
      </c>
      <c r="AI7" s="36">
        <v>0</v>
      </c>
      <c r="AJ7" s="36">
        <v>0.72</v>
      </c>
      <c r="AK7" s="36">
        <v>0</v>
      </c>
      <c r="AL7" s="36">
        <v>0</v>
      </c>
      <c r="AM7" s="36">
        <v>0.17</v>
      </c>
      <c r="AN7" s="36">
        <v>0.09</v>
      </c>
      <c r="AO7" s="36">
        <v>0.02</v>
      </c>
      <c r="AP7" s="36">
        <v>0</v>
      </c>
      <c r="AQ7" s="36">
        <v>0</v>
      </c>
      <c r="AR7" s="36">
        <v>0.81</v>
      </c>
      <c r="AS7" s="36">
        <v>305.68</v>
      </c>
      <c r="AT7" s="36">
        <v>349.96</v>
      </c>
      <c r="AU7" s="36">
        <v>234.44</v>
      </c>
      <c r="AV7" s="36">
        <v>220.52</v>
      </c>
      <c r="AW7" s="36">
        <v>85.4</v>
      </c>
      <c r="AX7" s="36">
        <v>318.06</v>
      </c>
      <c r="AY7" s="36">
        <v>309.39999999999998</v>
      </c>
      <c r="AZ7" s="36">
        <v>296.75</v>
      </c>
      <c r="BA7" s="36">
        <v>295.06</v>
      </c>
      <c r="BB7" s="36">
        <v>178.43</v>
      </c>
      <c r="BC7" s="36">
        <v>264.16000000000003</v>
      </c>
      <c r="BD7" s="36">
        <v>598.61</v>
      </c>
      <c r="BE7" s="36">
        <v>612.97</v>
      </c>
      <c r="BF7" s="36">
        <v>607.75</v>
      </c>
      <c r="BG7" s="36">
        <v>594.64</v>
      </c>
      <c r="BH7" s="36">
        <v>581.95000000000005</v>
      </c>
      <c r="BI7" s="36">
        <v>245.59</v>
      </c>
      <c r="BJ7" s="36">
        <v>243.43</v>
      </c>
      <c r="BK7" s="36">
        <v>235.04</v>
      </c>
      <c r="BL7" s="36">
        <v>226.55</v>
      </c>
      <c r="BM7" s="36">
        <v>220.35</v>
      </c>
      <c r="BN7" s="36">
        <v>283.72000000000003</v>
      </c>
      <c r="BO7" s="36">
        <v>97.17</v>
      </c>
      <c r="BP7" s="36">
        <v>95.3</v>
      </c>
      <c r="BQ7" s="36">
        <v>93.87</v>
      </c>
      <c r="BR7" s="36">
        <v>99.18</v>
      </c>
      <c r="BS7" s="36">
        <v>113.13</v>
      </c>
      <c r="BT7" s="36">
        <v>102.02</v>
      </c>
      <c r="BU7" s="36">
        <v>97.77</v>
      </c>
      <c r="BV7" s="36">
        <v>98.74</v>
      </c>
      <c r="BW7" s="36">
        <v>99.53</v>
      </c>
      <c r="BX7" s="36">
        <v>104.05</v>
      </c>
      <c r="BY7" s="36">
        <v>104.6</v>
      </c>
      <c r="BZ7" s="36">
        <v>158.72</v>
      </c>
      <c r="CA7" s="36">
        <v>160.75</v>
      </c>
      <c r="CB7" s="36">
        <v>162.46</v>
      </c>
      <c r="CC7" s="36">
        <v>160.85</v>
      </c>
      <c r="CD7" s="36">
        <v>147.01</v>
      </c>
      <c r="CE7" s="36">
        <v>176.3</v>
      </c>
      <c r="CF7" s="36">
        <v>182.63</v>
      </c>
      <c r="CG7" s="36">
        <v>180.69</v>
      </c>
      <c r="CH7" s="36">
        <v>179.62</v>
      </c>
      <c r="CI7" s="36">
        <v>171.57</v>
      </c>
      <c r="CJ7" s="36">
        <v>164.21</v>
      </c>
      <c r="CK7" s="36">
        <v>59</v>
      </c>
      <c r="CL7" s="36">
        <v>57.88</v>
      </c>
      <c r="CM7" s="36">
        <v>69.94</v>
      </c>
      <c r="CN7" s="36">
        <v>68.89</v>
      </c>
      <c r="CO7" s="36">
        <v>67.44</v>
      </c>
      <c r="CP7" s="36">
        <v>59.9</v>
      </c>
      <c r="CQ7" s="36">
        <v>59.22</v>
      </c>
      <c r="CR7" s="36">
        <v>59.95</v>
      </c>
      <c r="CS7" s="36">
        <v>59.6</v>
      </c>
      <c r="CT7" s="36">
        <v>58.97</v>
      </c>
      <c r="CU7" s="36">
        <v>59.8</v>
      </c>
      <c r="CV7" s="36">
        <v>86.1</v>
      </c>
      <c r="CW7" s="36">
        <v>85.83</v>
      </c>
      <c r="CX7" s="36">
        <v>86.72</v>
      </c>
      <c r="CY7" s="36">
        <v>87.27</v>
      </c>
      <c r="CZ7" s="36">
        <v>87.35</v>
      </c>
      <c r="DA7" s="36">
        <v>92.93</v>
      </c>
      <c r="DB7" s="36">
        <v>92.47</v>
      </c>
      <c r="DC7" s="36">
        <v>93.11</v>
      </c>
      <c r="DD7" s="36">
        <v>93.22</v>
      </c>
      <c r="DE7" s="36">
        <v>92.91</v>
      </c>
      <c r="DF7" s="36">
        <v>89.78</v>
      </c>
      <c r="DG7" s="36">
        <v>42.48</v>
      </c>
      <c r="DH7" s="36">
        <v>43.42</v>
      </c>
      <c r="DI7" s="36">
        <v>43.76</v>
      </c>
      <c r="DJ7" s="36">
        <v>44.34</v>
      </c>
      <c r="DK7" s="36">
        <v>45.17</v>
      </c>
      <c r="DL7" s="36">
        <v>43.64</v>
      </c>
      <c r="DM7" s="36">
        <v>44.6</v>
      </c>
      <c r="DN7" s="36">
        <v>45.31</v>
      </c>
      <c r="DO7" s="36">
        <v>45.85</v>
      </c>
      <c r="DP7" s="36">
        <v>46.73</v>
      </c>
      <c r="DQ7" s="36">
        <v>46.31</v>
      </c>
      <c r="DR7" s="36">
        <v>11.65</v>
      </c>
      <c r="DS7" s="36">
        <v>13.19</v>
      </c>
      <c r="DT7" s="36">
        <v>13.59</v>
      </c>
      <c r="DU7" s="36">
        <v>14.74</v>
      </c>
      <c r="DV7" s="36">
        <v>16.02</v>
      </c>
      <c r="DW7" s="36">
        <v>9.1</v>
      </c>
      <c r="DX7" s="36">
        <v>10.91</v>
      </c>
      <c r="DY7" s="36">
        <v>12.46</v>
      </c>
      <c r="DZ7" s="36">
        <v>13.95</v>
      </c>
      <c r="EA7" s="36">
        <v>15.33</v>
      </c>
      <c r="EB7" s="36">
        <v>12.42</v>
      </c>
      <c r="EC7" s="36">
        <v>0.43</v>
      </c>
      <c r="ED7" s="36">
        <v>0.56999999999999995</v>
      </c>
      <c r="EE7" s="36">
        <v>0.59</v>
      </c>
      <c r="EF7" s="36">
        <v>0.8</v>
      </c>
      <c r="EG7" s="36">
        <v>0.77</v>
      </c>
      <c r="EH7" s="36">
        <v>1.06</v>
      </c>
      <c r="EI7" s="36">
        <v>1.1599999999999999</v>
      </c>
      <c r="EJ7" s="36">
        <v>1.22</v>
      </c>
      <c r="EK7" s="36">
        <v>1.26</v>
      </c>
      <c r="EL7" s="36">
        <v>1.23</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西原</cp:lastModifiedBy>
  <cp:lastPrinted>2016-02-17T06:35:21Z</cp:lastPrinted>
  <dcterms:created xsi:type="dcterms:W3CDTF">2016-02-03T07:23:34Z</dcterms:created>
  <dcterms:modified xsi:type="dcterms:W3CDTF">2016-03-08T01:52:47Z</dcterms:modified>
</cp:coreProperties>
</file>