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F10" i="5" l="1"/>
  <c r="E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D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<sst xmlns="http://schemas.openxmlformats.org/spreadsheetml/2006/main" count="221" uniqueCount="111">
  <si>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</si>
  <si>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</si>
  <si>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</si>
  <si>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</si>
  <si>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</si>
  <si>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</si>
  <si>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</si>
  <si>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</si>
  <si>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</si>
  <si>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</si>
  <si>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</si>
  <si>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</si>
  <si>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</si>
  <si>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</si>
  <si>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</si>
  <si>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</si>
  <si>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</si>
  <si>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</si>
  <si>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</si>
  <si>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</si>
  <si>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</si>
  <si>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</si>
  <si>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</si>
  <si>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</si>
  <si>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</si>
  <si>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</si>
  <si>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</si>
  <si>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</si>
  <si>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</si>
  <si>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</si>
  <si>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</si>
  <si>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</si>
  <si>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</si>
  <si>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</si>
  <si>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</si>
  <si>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</si>
  <si>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</si>
  <si>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</si>
  <si>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</si>
  <si>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</si>
  <si>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</si>
  <si>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</si>
  <si>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</si>
  <si>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</si>
  <si>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</si>
  <si>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</si>
  <si>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</si>
  <si>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</si>
  <si>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</si>
  <si>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</si>
  <si>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</si>
  <si>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</si>
  <si>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</si>
  <si>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</si>
  <si>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</si>
  <si>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</si>
  <si>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</si>
  <si>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</si>
  <si>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</si>
  <si>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</si>
  <si>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</si>
  <si>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</si>
  <si>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</si>
  <si>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</si>
  <si>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</si>
  <si>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</si>
  <si>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</si>
  <si>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</si>
  <si>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</si>
  <si>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</si>
  <si>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</si>
  <si>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</si>
  <si>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</si>
  <si>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</si>
  <si>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</si>
  <si>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</si>
  <si>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</si>
  <si>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</si>
  <si>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</si>
  <si>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</si>
  <si>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</si>
  <si>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</si>
  <si>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</si>
  <si>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</si>
  <si>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</si>
  <si>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</si>
  <si>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</si>
  <si>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</si>
  <si>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</si>
  <si>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</si>
  <si>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</si>
  <si>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</si>
  <si>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</si>
  <si>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</si>
  <si>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</si>
  <si>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</si>
  <si>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</si>
  <si>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</si>
  <si>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</si>
  <si>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</si>
  <si>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</si>
  <si>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</si>
  <si>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</si>
  <si>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</si>
  <si>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</si>
  <si>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</si>
  <si>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</si>
  <si>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</si>
  <si>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十和田湖特定環境保全公共下水道は、県内有数の観光地である十和田湖の水質改善のために設置された経緯があり、青森県と秋田県で共同で事業を行っている。類似団体としてあげられているのは市町村の事業であり単純には比較できない。
　①収益的収支比率をみると過去5年間は60％前後となっており、ほぼ横ばいもしくは微増となっている。
　④企業債残高対事業規模比率は、近年は減少傾向にある。
　⑤経費回収率については、分母である汚水処理費に秋田県分の費用を含んでいるため低いものとなっている。
　⑥汚水処理原価は、上記と同様に分子の汚水処理費に秋田県分の費用を含んでいるため高いものとなっている。
　⑦施設利用率は、当下水道事業が観光客をメインとした事業であり、観光シーズンの水量に合わせて施設を整備する必要があることから年間を通した施設利用率としては非常に低いものとなっている。
　⑧水洗化率は、ほぼ横ばいである。</t>
    <rPh sb="34" eb="36">
      <t>スイシツ</t>
    </rPh>
    <rPh sb="36" eb="38">
      <t>カイゼン</t>
    </rPh>
    <rPh sb="112" eb="115">
      <t>シュウエキテキ</t>
    </rPh>
    <rPh sb="115" eb="117">
      <t>シュウシ</t>
    </rPh>
    <rPh sb="117" eb="119">
      <t>ヒリツ</t>
    </rPh>
    <rPh sb="123" eb="125">
      <t>カコ</t>
    </rPh>
    <rPh sb="126" eb="128">
      <t>ネンカン</t>
    </rPh>
    <rPh sb="132" eb="134">
      <t>ゼンゴ</t>
    </rPh>
    <rPh sb="143" eb="144">
      <t>ヨコ</t>
    </rPh>
    <rPh sb="150" eb="152">
      <t>ビゾウ</t>
    </rPh>
    <rPh sb="162" eb="165">
      <t>キギョウサイ</t>
    </rPh>
    <rPh sb="165" eb="167">
      <t>ザンダカ</t>
    </rPh>
    <rPh sb="167" eb="168">
      <t>タイ</t>
    </rPh>
    <rPh sb="168" eb="170">
      <t>ジギョウ</t>
    </rPh>
    <rPh sb="170" eb="172">
      <t>キボ</t>
    </rPh>
    <rPh sb="172" eb="174">
      <t>ヒリツ</t>
    </rPh>
    <rPh sb="176" eb="178">
      <t>キンネン</t>
    </rPh>
    <rPh sb="179" eb="181">
      <t>ゲンショウ</t>
    </rPh>
    <rPh sb="181" eb="183">
      <t>ケイコウ</t>
    </rPh>
    <rPh sb="190" eb="192">
      <t>ケイヒ</t>
    </rPh>
    <rPh sb="192" eb="195">
      <t>カイシュウリツ</t>
    </rPh>
    <rPh sb="201" eb="203">
      <t>ブンボ</t>
    </rPh>
    <rPh sb="206" eb="208">
      <t>オスイ</t>
    </rPh>
    <rPh sb="208" eb="211">
      <t>ショリヒ</t>
    </rPh>
    <rPh sb="212" eb="215">
      <t>アキタケン</t>
    </rPh>
    <rPh sb="215" eb="216">
      <t>ブン</t>
    </rPh>
    <rPh sb="217" eb="219">
      <t>ヒヨウ</t>
    </rPh>
    <rPh sb="220" eb="221">
      <t>フク</t>
    </rPh>
    <rPh sb="227" eb="228">
      <t>ヒク</t>
    </rPh>
    <rPh sb="241" eb="243">
      <t>オスイ</t>
    </rPh>
    <rPh sb="243" eb="245">
      <t>ショリ</t>
    </rPh>
    <rPh sb="245" eb="247">
      <t>ゲンカ</t>
    </rPh>
    <rPh sb="249" eb="251">
      <t>ジョウキ</t>
    </rPh>
    <rPh sb="252" eb="254">
      <t>ドウヨウ</t>
    </rPh>
    <rPh sb="255" eb="257">
      <t>ブンシ</t>
    </rPh>
    <rPh sb="258" eb="260">
      <t>オスイ</t>
    </rPh>
    <rPh sb="260" eb="263">
      <t>ショリヒ</t>
    </rPh>
    <rPh sb="264" eb="267">
      <t>アキタケン</t>
    </rPh>
    <rPh sb="267" eb="268">
      <t>ブン</t>
    </rPh>
    <rPh sb="269" eb="271">
      <t>ヒヨウ</t>
    </rPh>
    <rPh sb="272" eb="273">
      <t>フク</t>
    </rPh>
    <rPh sb="279" eb="280">
      <t>タカ</t>
    </rPh>
    <rPh sb="293" eb="295">
      <t>シセツ</t>
    </rPh>
    <rPh sb="295" eb="298">
      <t>リヨウリツ</t>
    </rPh>
    <rPh sb="300" eb="301">
      <t>トウ</t>
    </rPh>
    <rPh sb="301" eb="304">
      <t>ゲスイドウ</t>
    </rPh>
    <rPh sb="304" eb="306">
      <t>ジギョウ</t>
    </rPh>
    <rPh sb="307" eb="310">
      <t>カンコウキャク</t>
    </rPh>
    <rPh sb="317" eb="319">
      <t>ジギョウ</t>
    </rPh>
    <rPh sb="323" eb="325">
      <t>カンコウ</t>
    </rPh>
    <rPh sb="330" eb="332">
      <t>スイリョウ</t>
    </rPh>
    <rPh sb="333" eb="334">
      <t>ア</t>
    </rPh>
    <rPh sb="337" eb="339">
      <t>シセツ</t>
    </rPh>
    <rPh sb="340" eb="342">
      <t>セイビ</t>
    </rPh>
    <rPh sb="344" eb="346">
      <t>ヒツヨウ</t>
    </rPh>
    <rPh sb="353" eb="355">
      <t>ネンカン</t>
    </rPh>
    <rPh sb="356" eb="357">
      <t>トオ</t>
    </rPh>
    <rPh sb="359" eb="361">
      <t>シセツ</t>
    </rPh>
    <rPh sb="361" eb="364">
      <t>リヨウリツ</t>
    </rPh>
    <rPh sb="368" eb="370">
      <t>ヒジョウ</t>
    </rPh>
    <rPh sb="371" eb="372">
      <t>ヒク</t>
    </rPh>
    <rPh sb="385" eb="388">
      <t>スイセンカ</t>
    </rPh>
    <rPh sb="388" eb="389">
      <t>リツ</t>
    </rPh>
    <rPh sb="393" eb="394">
      <t>ヨコ</t>
    </rPh>
    <phoneticPr fontId="4"/>
  </si>
  <si>
    <t>　施設については、観光シーズンの宿泊者等を想定して整備されているため、閑散期もあり年間を通した下水道事業の経営という面では厳しいものとなっている。
　当事業の整備は終わっており、維持管理を行っていく段階にあるが、数値は年々悪化傾向にあるため、今後、経営の健全化に向けて効率的な汚水処理の検討が必要である。</t>
    <rPh sb="1" eb="3">
      <t>シセツ</t>
    </rPh>
    <rPh sb="9" eb="11">
      <t>カンコウ</t>
    </rPh>
    <rPh sb="16" eb="19">
      <t>シュクハクシャ</t>
    </rPh>
    <rPh sb="19" eb="20">
      <t>トウ</t>
    </rPh>
    <rPh sb="21" eb="23">
      <t>ソウテイ</t>
    </rPh>
    <rPh sb="25" eb="27">
      <t>セイビ</t>
    </rPh>
    <rPh sb="35" eb="38">
      <t>カンサンキ</t>
    </rPh>
    <rPh sb="41" eb="43">
      <t>ネンカン</t>
    </rPh>
    <rPh sb="44" eb="45">
      <t>トオ</t>
    </rPh>
    <rPh sb="47" eb="49">
      <t>ゲスイ</t>
    </rPh>
    <rPh sb="49" eb="50">
      <t>ミチ</t>
    </rPh>
    <rPh sb="50" eb="52">
      <t>ジギョウ</t>
    </rPh>
    <rPh sb="53" eb="55">
      <t>ケイエイ</t>
    </rPh>
    <rPh sb="58" eb="59">
      <t>メン</t>
    </rPh>
    <rPh sb="61" eb="62">
      <t>キビ</t>
    </rPh>
    <rPh sb="75" eb="76">
      <t>トウ</t>
    </rPh>
    <rPh sb="76" eb="78">
      <t>ジギョウ</t>
    </rPh>
    <rPh sb="79" eb="81">
      <t>セイビ</t>
    </rPh>
    <rPh sb="82" eb="83">
      <t>オ</t>
    </rPh>
    <rPh sb="89" eb="91">
      <t>イジ</t>
    </rPh>
    <rPh sb="91" eb="93">
      <t>カンリ</t>
    </rPh>
    <rPh sb="94" eb="95">
      <t>オコナ</t>
    </rPh>
    <rPh sb="99" eb="101">
      <t>ダンカイ</t>
    </rPh>
    <rPh sb="106" eb="108">
      <t>スウチ</t>
    </rPh>
    <rPh sb="109" eb="111">
      <t>ネンネン</t>
    </rPh>
    <rPh sb="111" eb="113">
      <t>アッカ</t>
    </rPh>
    <rPh sb="113" eb="115">
      <t>ケイコウ</t>
    </rPh>
    <rPh sb="121" eb="123">
      <t>コンゴ</t>
    </rPh>
    <rPh sb="124" eb="126">
      <t>ケイエイ</t>
    </rPh>
    <rPh sb="127" eb="130">
      <t>ケンゼンカ</t>
    </rPh>
    <rPh sb="131" eb="132">
      <t>ム</t>
    </rPh>
    <rPh sb="134" eb="137">
      <t>コウリツテキ</t>
    </rPh>
    <rPh sb="138" eb="140">
      <t>オスイ</t>
    </rPh>
    <rPh sb="140" eb="142">
      <t>ショリ</t>
    </rPh>
    <rPh sb="143" eb="145">
      <t>ケントウ</t>
    </rPh>
    <rPh sb="146" eb="148">
      <t>ヒツヨウ</t>
    </rPh>
    <phoneticPr fontId="4"/>
  </si>
  <si>
    <t>　管渠は、供用開始後２５年程度経過していることから、今後老朽化対策を検討していく必要がある。</t>
    <rPh sb="1" eb="3">
      <t>カンキョ</t>
    </rPh>
    <rPh sb="5" eb="7">
      <t>キョウヨウ</t>
    </rPh>
    <rPh sb="7" eb="10">
      <t>カイシゴ</t>
    </rPh>
    <rPh sb="12" eb="13">
      <t>ネン</t>
    </rPh>
    <rPh sb="13" eb="15">
      <t>テイド</t>
    </rPh>
    <rPh sb="15" eb="17">
      <t>ケイカ</t>
    </rPh>
    <rPh sb="26" eb="28">
      <t>コンゴ</t>
    </rPh>
    <rPh sb="28" eb="31">
      <t>ロウキュウカ</t>
    </rPh>
    <rPh sb="31" eb="33">
      <t>タイサク</t>
    </rPh>
    <rPh sb="34" eb="36">
      <t>ケントウ</t>
    </rPh>
    <rPh sb="40" eb="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</si>
</sst>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204608"/>
        <c:axId val="3232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323204608"/>
        <c:axId val="323206528"/>
      </c:lineChart>
      <c:dateAx>
        <c:axId val="323204608"/>
        <c:scaling>
          <c:orientation val="minMax"/>
        </c:scaling>
        <c:delete val="1"/>
        <c:axPos val="b"/>
        <c:numFmt formatCode="ge" sourceLinked="1"/>
        <c:majorTickMark val="none"/>
        <c:minorTickMark val="none"/>
        <c:tickLblPos val="none"/>
        <c:crossAx val="323206528"/>
        <c:crosses val="autoZero"/>
        <c:auto val="1"/>
        <c:lblOffset val="100"/>
        <c:baseTimeUnit val="years"/>
      </c:dateAx>
      <c:valAx>
        <c:axId val="3232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11.09</c:v>
                </c:pt>
                <c:pt idx="1">
                  <c:v>8.3800000000000008</c:v>
                </c:pt>
                <c:pt idx="2">
                  <c:v>8.07</c:v>
                </c:pt>
                <c:pt idx="3">
                  <c:v>7.07</c:v>
                </c:pt>
                <c:pt idx="4">
                  <c:v>6.93</c:v>
                </c:pt>
              </c:numCache>
            </c:numRef>
          </c:val>
        </c:ser>
        <c:dLbls>
          <c:showLegendKey val="0"/>
          <c:showVal val="0"/>
          <c:showCatName val="0"/>
          <c:showSerName val="0"/>
          <c:showPercent val="0"/>
          <c:showBubbleSize val="0"/>
        </c:dLbls>
        <c:gapWidth val="150"/>
        <c:axId val="318489344"/>
        <c:axId val="31849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318489344"/>
        <c:axId val="318491264"/>
      </c:lineChart>
      <c:dateAx>
        <c:axId val="318489344"/>
        <c:scaling>
          <c:orientation val="minMax"/>
        </c:scaling>
        <c:delete val="1"/>
        <c:axPos val="b"/>
        <c:numFmt formatCode="ge" sourceLinked="1"/>
        <c:majorTickMark val="none"/>
        <c:minorTickMark val="none"/>
        <c:tickLblPos val="none"/>
        <c:crossAx val="318491264"/>
        <c:crosses val="autoZero"/>
        <c:auto val="1"/>
        <c:lblOffset val="100"/>
        <c:baseTimeUnit val="years"/>
      </c:dateAx>
      <c:valAx>
        <c:axId val="3184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53.19</c:v>
                </c:pt>
                <c:pt idx="1">
                  <c:v>53.3</c:v>
                </c:pt>
                <c:pt idx="2">
                  <c:v>53.3</c:v>
                </c:pt>
                <c:pt idx="3">
                  <c:v>53.25</c:v>
                </c:pt>
                <c:pt idx="4">
                  <c:v>53.32</c:v>
                </c:pt>
              </c:numCache>
            </c:numRef>
          </c:val>
        </c:ser>
        <c:dLbls>
          <c:showLegendKey val="0"/>
          <c:showVal val="0"/>
          <c:showCatName val="0"/>
          <c:showSerName val="0"/>
          <c:showPercent val="0"/>
          <c:showBubbleSize val="0"/>
        </c:dLbls>
        <c:gapWidth val="150"/>
        <c:axId val="323031424"/>
        <c:axId val="32303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323031424"/>
        <c:axId val="323033344"/>
      </c:lineChart>
      <c:dateAx>
        <c:axId val="323031424"/>
        <c:scaling>
          <c:orientation val="minMax"/>
        </c:scaling>
        <c:delete val="1"/>
        <c:axPos val="b"/>
        <c:numFmt formatCode="ge" sourceLinked="1"/>
        <c:majorTickMark val="none"/>
        <c:minorTickMark val="none"/>
        <c:tickLblPos val="none"/>
        <c:crossAx val="323033344"/>
        <c:crosses val="autoZero"/>
        <c:auto val="1"/>
        <c:lblOffset val="100"/>
        <c:baseTimeUnit val="years"/>
      </c:dateAx>
      <c:valAx>
        <c:axId val="3230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60.34</c:v>
                </c:pt>
                <c:pt idx="1">
                  <c:v>59.75</c:v>
                </c:pt>
                <c:pt idx="2">
                  <c:v>62.9</c:v>
                </c:pt>
                <c:pt idx="3">
                  <c:v>59.98</c:v>
                </c:pt>
                <c:pt idx="4">
                  <c:v>63.79</c:v>
                </c:pt>
              </c:numCache>
            </c:numRef>
          </c:val>
        </c:ser>
        <c:dLbls>
          <c:showLegendKey val="0"/>
          <c:showVal val="0"/>
          <c:showCatName val="0"/>
          <c:showSerName val="0"/>
          <c:showPercent val="0"/>
          <c:showBubbleSize val="0"/>
        </c:dLbls>
        <c:gapWidth val="150"/>
        <c:axId val="357167488"/>
        <c:axId val="3571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167488"/>
        <c:axId val="357169792"/>
      </c:lineChart>
      <c:dateAx>
        <c:axId val="357167488"/>
        <c:scaling>
          <c:orientation val="minMax"/>
        </c:scaling>
        <c:delete val="1"/>
        <c:axPos val="b"/>
        <c:numFmt formatCode="ge" sourceLinked="1"/>
        <c:majorTickMark val="none"/>
        <c:minorTickMark val="none"/>
        <c:tickLblPos val="none"/>
        <c:crossAx val="357169792"/>
        <c:crosses val="autoZero"/>
        <c:auto val="1"/>
        <c:lblOffset val="100"/>
        <c:baseTimeUnit val="years"/>
      </c:dateAx>
      <c:valAx>
        <c:axId val="3571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73088"/>
        <c:axId val="3144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73088"/>
        <c:axId val="314475264"/>
      </c:lineChart>
      <c:dateAx>
        <c:axId val="314473088"/>
        <c:scaling>
          <c:orientation val="minMax"/>
        </c:scaling>
        <c:delete val="1"/>
        <c:axPos val="b"/>
        <c:numFmt formatCode="ge" sourceLinked="1"/>
        <c:majorTickMark val="none"/>
        <c:minorTickMark val="none"/>
        <c:tickLblPos val="none"/>
        <c:crossAx val="314475264"/>
        <c:crosses val="autoZero"/>
        <c:auto val="1"/>
        <c:lblOffset val="100"/>
        <c:baseTimeUnit val="years"/>
      </c:dateAx>
      <c:valAx>
        <c:axId val="3144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6201216"/>
        <c:axId val="3181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6201216"/>
        <c:axId val="318116224"/>
      </c:lineChart>
      <c:dateAx>
        <c:axId val="316201216"/>
        <c:scaling>
          <c:orientation val="minMax"/>
        </c:scaling>
        <c:delete val="1"/>
        <c:axPos val="b"/>
        <c:numFmt formatCode="ge" sourceLinked="1"/>
        <c:majorTickMark val="none"/>
        <c:minorTickMark val="none"/>
        <c:tickLblPos val="none"/>
        <c:crossAx val="318116224"/>
        <c:crosses val="autoZero"/>
        <c:auto val="1"/>
        <c:lblOffset val="100"/>
        <c:baseTimeUnit val="years"/>
      </c:dateAx>
      <c:valAx>
        <c:axId val="3181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2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30048"/>
        <c:axId val="3181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30048"/>
        <c:axId val="318136320"/>
      </c:lineChart>
      <c:dateAx>
        <c:axId val="318130048"/>
        <c:scaling>
          <c:orientation val="minMax"/>
        </c:scaling>
        <c:delete val="1"/>
        <c:axPos val="b"/>
        <c:numFmt formatCode="ge" sourceLinked="1"/>
        <c:majorTickMark val="none"/>
        <c:minorTickMark val="none"/>
        <c:tickLblPos val="none"/>
        <c:crossAx val="318136320"/>
        <c:crosses val="autoZero"/>
        <c:auto val="1"/>
        <c:lblOffset val="100"/>
        <c:baseTimeUnit val="years"/>
      </c:dateAx>
      <c:valAx>
        <c:axId val="3181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54240"/>
        <c:axId val="3181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54240"/>
        <c:axId val="318156160"/>
      </c:lineChart>
      <c:dateAx>
        <c:axId val="318154240"/>
        <c:scaling>
          <c:orientation val="minMax"/>
        </c:scaling>
        <c:delete val="1"/>
        <c:axPos val="b"/>
        <c:numFmt formatCode="ge" sourceLinked="1"/>
        <c:majorTickMark val="none"/>
        <c:minorTickMark val="none"/>
        <c:tickLblPos val="none"/>
        <c:crossAx val="318156160"/>
        <c:crosses val="autoZero"/>
        <c:auto val="1"/>
        <c:lblOffset val="100"/>
        <c:baseTimeUnit val="years"/>
      </c:dateAx>
      <c:valAx>
        <c:axId val="3181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4976.8</c:v>
                </c:pt>
                <c:pt idx="1">
                  <c:v>6163.15</c:v>
                </c:pt>
                <c:pt idx="2">
                  <c:v>4914.4399999999996</c:v>
                </c:pt>
                <c:pt idx="3">
                  <c:v>4346.28</c:v>
                </c:pt>
                <c:pt idx="4">
                  <c:v>3701.26</c:v>
                </c:pt>
              </c:numCache>
            </c:numRef>
          </c:val>
        </c:ser>
        <c:dLbls>
          <c:showLegendKey val="0"/>
          <c:showVal val="0"/>
          <c:showCatName val="0"/>
          <c:showSerName val="0"/>
          <c:showPercent val="0"/>
          <c:showBubbleSize val="0"/>
        </c:dLbls>
        <c:gapWidth val="150"/>
        <c:axId val="318170240"/>
        <c:axId val="3181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318170240"/>
        <c:axId val="318172160"/>
      </c:lineChart>
      <c:dateAx>
        <c:axId val="318170240"/>
        <c:scaling>
          <c:orientation val="minMax"/>
        </c:scaling>
        <c:delete val="1"/>
        <c:axPos val="b"/>
        <c:numFmt formatCode="ge" sourceLinked="1"/>
        <c:majorTickMark val="none"/>
        <c:minorTickMark val="none"/>
        <c:tickLblPos val="none"/>
        <c:crossAx val="318172160"/>
        <c:crosses val="autoZero"/>
        <c:auto val="1"/>
        <c:lblOffset val="100"/>
        <c:baseTimeUnit val="years"/>
      </c:dateAx>
      <c:valAx>
        <c:axId val="3181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8.6300000000000008</c:v>
                </c:pt>
                <c:pt idx="1">
                  <c:v>6.7</c:v>
                </c:pt>
                <c:pt idx="2">
                  <c:v>7.06</c:v>
                </c:pt>
                <c:pt idx="3">
                  <c:v>6.86</c:v>
                </c:pt>
                <c:pt idx="4">
                  <c:v>5.73</c:v>
                </c:pt>
              </c:numCache>
            </c:numRef>
          </c:val>
        </c:ser>
        <c:dLbls>
          <c:showLegendKey val="0"/>
          <c:showVal val="0"/>
          <c:showCatName val="0"/>
          <c:showSerName val="0"/>
          <c:showPercent val="0"/>
          <c:showBubbleSize val="0"/>
        </c:dLbls>
        <c:gapWidth val="150"/>
        <c:axId val="318448384"/>
        <c:axId val="3184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318448384"/>
        <c:axId val="318450304"/>
      </c:lineChart>
      <c:dateAx>
        <c:axId val="318448384"/>
        <c:scaling>
          <c:orientation val="minMax"/>
        </c:scaling>
        <c:delete val="1"/>
        <c:axPos val="b"/>
        <c:numFmt formatCode="ge" sourceLinked="1"/>
        <c:majorTickMark val="none"/>
        <c:minorTickMark val="none"/>
        <c:tickLblPos val="none"/>
        <c:crossAx val="318450304"/>
        <c:crosses val="autoZero"/>
        <c:auto val="1"/>
        <c:lblOffset val="100"/>
        <c:baseTimeUnit val="years"/>
      </c:dateAx>
      <c:valAx>
        <c:axId val="3184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2293.9699999999998</c:v>
                </c:pt>
                <c:pt idx="1">
                  <c:v>2755.19</c:v>
                </c:pt>
                <c:pt idx="2">
                  <c:v>2962.11</c:v>
                </c:pt>
                <c:pt idx="3">
                  <c:v>3040.53</c:v>
                </c:pt>
                <c:pt idx="4">
                  <c:v>3773.14</c:v>
                </c:pt>
              </c:numCache>
            </c:numRef>
          </c:val>
        </c:ser>
        <c:dLbls>
          <c:showLegendKey val="0"/>
          <c:showVal val="0"/>
          <c:showCatName val="0"/>
          <c:showSerName val="0"/>
          <c:showPercent val="0"/>
          <c:showBubbleSize val="0"/>
        </c:dLbls>
        <c:gapWidth val="150"/>
        <c:axId val="318465152"/>
        <c:axId val="3184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318465152"/>
        <c:axId val="318467072"/>
      </c:lineChart>
      <c:dateAx>
        <c:axId val="318465152"/>
        <c:scaling>
          <c:orientation val="minMax"/>
        </c:scaling>
        <c:delete val="1"/>
        <c:axPos val="b"/>
        <c:numFmt formatCode="ge" sourceLinked="1"/>
        <c:majorTickMark val="none"/>
        <c:minorTickMark val="none"/>
        <c:tickLblPos val="none"/>
        <c:crossAx val="318467072"/>
        <c:crosses val="autoZero"/>
        <c:auto val="1"/>
        <c:lblOffset val="100"/>
        <c:baseTimeUnit val="years"/>
      </c:dateAx>
      <c:valAx>
        <c:axId val="3184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青森県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1353336</v>
      </c>
      <c r="AM8" s="47"/>
      <c r="AN8" s="47"/>
      <c r="AO8" s="47"/>
      <c r="AP8" s="47"/>
      <c r="AQ8" s="47"/>
      <c r="AR8" s="47"/>
      <c r="AS8" s="47"/>
      <c r="AT8" s="43">
        <f>データ!S6</f>
        <v>9645.4</v>
      </c>
      <c r="AU8" s="43"/>
      <c r="AV8" s="43"/>
      <c r="AW8" s="43"/>
      <c r="AX8" s="43"/>
      <c r="AY8" s="43"/>
      <c r="AZ8" s="43"/>
      <c r="BA8" s="43"/>
      <c r="BB8" s="43">
        <f>データ!T6</f>
        <v>140.31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0.73</v>
      </c>
      <c r="Q10" s="43"/>
      <c r="R10" s="43"/>
      <c r="S10" s="43"/>
      <c r="T10" s="43"/>
      <c r="U10" s="43"/>
      <c r="V10" s="43"/>
      <c r="W10" s="43">
        <f>データ!P6</f>
        <v>56.9</v>
      </c>
      <c r="X10" s="43"/>
      <c r="Y10" s="43"/>
      <c r="Z10" s="43"/>
      <c r="AA10" s="43"/>
      <c r="AB10" s="43"/>
      <c r="AC10" s="43"/>
      <c r="AD10" s="47">
        <f>データ!Q6</f>
        <v>2160</v>
      </c>
      <c r="AE10" s="47"/>
      <c r="AF10" s="47"/>
      <c r="AG10" s="47"/>
      <c r="AH10" s="47"/>
      <c r="AI10" s="47"/>
      <c r="AJ10" s="47"/>
      <c r="AK10" s="2"/>
      <c r="AL10" s="47">
        <f>データ!U6</f>
        <v>467</v>
      </c>
      <c r="AM10" s="47"/>
      <c r="AN10" s="47"/>
      <c r="AO10" s="47"/>
      <c r="AP10" s="47"/>
      <c r="AQ10" s="47"/>
      <c r="AR10" s="47"/>
      <c r="AS10" s="47"/>
      <c r="AT10" s="43">
        <f>データ!V6</f>
        <v>0.89</v>
      </c>
      <c r="AU10" s="43"/>
      <c r="AV10" s="43"/>
      <c r="AW10" s="43"/>
      <c r="AX10" s="43"/>
      <c r="AY10" s="43"/>
      <c r="AZ10" s="43"/>
      <c r="BA10" s="43"/>
      <c r="BB10" s="43">
        <f>データ!W6</f>
        <v>524.72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20001</v>
      </c>
      <c r="D6" s="31">
        <f t="shared" si="3"/>
        <v>47</v>
      </c>
      <c r="E6" s="31">
        <f t="shared" si="3"/>
        <v>17</v>
      </c>
      <c r="F6" s="31">
        <f t="shared" si="3"/>
        <v>4</v>
      </c>
      <c r="G6" s="31">
        <f t="shared" si="3"/>
        <v>0</v>
      </c>
      <c r="H6" s="31" t="str">
        <f t="shared" si="3"/>
        <v>青森県</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0.73</v>
      </c>
      <c r="P6" s="32">
        <f t="shared" si="3"/>
        <v>56.9</v>
      </c>
      <c r="Q6" s="32">
        <f t="shared" si="3"/>
        <v>2160</v>
      </c>
      <c r="R6" s="32">
        <f t="shared" si="3"/>
        <v>1353336</v>
      </c>
      <c r="S6" s="32">
        <f t="shared" si="3"/>
        <v>9645.4</v>
      </c>
      <c r="T6" s="32">
        <f t="shared" si="3"/>
        <v>140.31</v>
      </c>
      <c r="U6" s="32">
        <f t="shared" si="3"/>
        <v>467</v>
      </c>
      <c r="V6" s="32">
        <f t="shared" si="3"/>
        <v>0.89</v>
      </c>
      <c r="W6" s="32">
        <f t="shared" si="3"/>
        <v>524.72</v>
      </c>
      <c r="X6" s="33">
        <f>IF(X7="",NA(),X7)</f>
        <v>60.34</v>
      </c>
      <c r="Y6" s="33">
        <f t="shared" ref="Y6:AG6" si="4">IF(Y7="",NA(),Y7)</f>
        <v>59.75</v>
      </c>
      <c r="Z6" s="33">
        <f t="shared" si="4"/>
        <v>62.9</v>
      </c>
      <c r="AA6" s="33">
        <f t="shared" si="4"/>
        <v>59.98</v>
      </c>
      <c r="AB6" s="33">
        <f t="shared" si="4"/>
        <v>63.79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4976.8</v>
      </c>
      <c r="BF6" s="33">
        <f t="shared" ref="BF6:BN6" si="7">IF(BF7="",NA(),BF7)</f>
        <v>6163.15</v>
      </c>
      <c r="BG6" s="33">
        <f t="shared" si="7"/>
        <v>4914.4399999999996</v>
      </c>
      <c r="BH6" s="33">
        <f t="shared" si="7"/>
        <v>4346.28</v>
      </c>
      <c r="BI6" s="33">
        <f t="shared" si="7"/>
        <v>3701.26</v>
      </c>
      <c r="BJ6" s="33">
        <f t="shared" si="7"/>
        <v>1812.65</v>
      </c>
      <c r="BK6" s="33">
        <f t="shared" si="7"/>
        <v>1764.87</v>
      </c>
      <c r="BL6" s="33">
        <f t="shared" si="7"/>
        <v>1622.51</v>
      </c>
      <c r="BM6" s="33">
        <f t="shared" si="7"/>
        <v>1569.13</v>
      </c>
      <c r="BN6" s="33">
        <f t="shared" si="7"/>
        <v>1436</v>
      </c>
      <c r="BO6" s="32" t="str">
        <f>IF(BO7="","",IF(BO7="-","【-】","【"&amp;SUBSTITUTE(TEXT(BO7,"#,##0.00"),"-","△")&amp;"】"))</f>
        <v>【1,479.31】</v>
      </c>
      <c r="BP6" s="33">
        <f>IF(BP7="",NA(),BP7)</f>
        <v>8.6300000000000008</v>
      </c>
      <c r="BQ6" s="33">
        <f t="shared" ref="BQ6:BY6" si="8">IF(BQ7="",NA(),BQ7)</f>
        <v>6.7</v>
      </c>
      <c r="BR6" s="33">
        <f t="shared" si="8"/>
        <v>7.06</v>
      </c>
      <c r="BS6" s="33">
        <f t="shared" si="8"/>
        <v>6.86</v>
      </c>
      <c r="BT6" s="33">
        <f t="shared" si="8"/>
        <v>5.73</v>
      </c>
      <c r="BU6" s="33">
        <f t="shared" si="8"/>
        <v>59.35</v>
      </c>
      <c r="BV6" s="33">
        <f t="shared" si="8"/>
        <v>60.75</v>
      </c>
      <c r="BW6" s="33">
        <f t="shared" si="8"/>
        <v>62.83</v>
      </c>
      <c r="BX6" s="33">
        <f t="shared" si="8"/>
        <v>64.63</v>
      </c>
      <c r="BY6" s="33">
        <f t="shared" si="8"/>
        <v>66.56</v>
      </c>
      <c r="BZ6" s="32" t="str">
        <f>IF(BZ7="","",IF(BZ7="-","【-】","【"&amp;SUBSTITUTE(TEXT(BZ7,"#,##0.00"),"-","△")&amp;"】"))</f>
        <v>【63.50】</v>
      </c>
      <c r="CA6" s="33">
        <f>IF(CA7="",NA(),CA7)</f>
        <v>2293.9699999999998</v>
      </c>
      <c r="CB6" s="33">
        <f t="shared" ref="CB6:CJ6" si="9">IF(CB7="",NA(),CB7)</f>
        <v>2755.19</v>
      </c>
      <c r="CC6" s="33">
        <f t="shared" si="9"/>
        <v>2962.11</v>
      </c>
      <c r="CD6" s="33">
        <f t="shared" si="9"/>
        <v>3040.53</v>
      </c>
      <c r="CE6" s="33">
        <f t="shared" si="9"/>
        <v>3773.14</v>
      </c>
      <c r="CF6" s="33">
        <f t="shared" si="9"/>
        <v>260.48</v>
      </c>
      <c r="CG6" s="33">
        <f t="shared" si="9"/>
        <v>256</v>
      </c>
      <c r="CH6" s="33">
        <f t="shared" si="9"/>
        <v>250.43</v>
      </c>
      <c r="CI6" s="33">
        <f t="shared" si="9"/>
        <v>245.75</v>
      </c>
      <c r="CJ6" s="33">
        <f t="shared" si="9"/>
        <v>244.29</v>
      </c>
      <c r="CK6" s="32" t="str">
        <f>IF(CK7="","",IF(CK7="-","【-】","【"&amp;SUBSTITUTE(TEXT(CK7,"#,##0.00"),"-","△")&amp;"】"))</f>
        <v>【253.12】</v>
      </c>
      <c r="CL6" s="33">
        <f>IF(CL7="",NA(),CL7)</f>
        <v>11.09</v>
      </c>
      <c r="CM6" s="33">
        <f t="shared" ref="CM6:CU6" si="10">IF(CM7="",NA(),CM7)</f>
        <v>8.3800000000000008</v>
      </c>
      <c r="CN6" s="33">
        <f t="shared" si="10"/>
        <v>8.07</v>
      </c>
      <c r="CO6" s="33">
        <f t="shared" si="10"/>
        <v>7.07</v>
      </c>
      <c r="CP6" s="33">
        <f t="shared" si="10"/>
        <v>6.93</v>
      </c>
      <c r="CQ6" s="33">
        <f t="shared" si="10"/>
        <v>40.56</v>
      </c>
      <c r="CR6" s="33">
        <f t="shared" si="10"/>
        <v>41.59</v>
      </c>
      <c r="CS6" s="33">
        <f t="shared" si="10"/>
        <v>42.31</v>
      </c>
      <c r="CT6" s="33">
        <f t="shared" si="10"/>
        <v>43.65</v>
      </c>
      <c r="CU6" s="33">
        <f t="shared" si="10"/>
        <v>43.58</v>
      </c>
      <c r="CV6" s="32" t="str">
        <f>IF(CV7="","",IF(CV7="-","【-】","【"&amp;SUBSTITUTE(TEXT(CV7,"#,##0.00"),"-","△")&amp;"】"))</f>
        <v>【41.06】</v>
      </c>
      <c r="CW6" s="33">
        <f>IF(CW7="",NA(),CW7)</f>
        <v>53.19</v>
      </c>
      <c r="CX6" s="33">
        <f t="shared" ref="CX6:DF6" si="11">IF(CX7="",NA(),CX7)</f>
        <v>53.3</v>
      </c>
      <c r="CY6" s="33">
        <f t="shared" si="11"/>
        <v>53.3</v>
      </c>
      <c r="CZ6" s="33">
        <f t="shared" si="11"/>
        <v>53.25</v>
      </c>
      <c r="DA6" s="33">
        <f t="shared" si="11"/>
        <v>53.32</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x14ac:dyDescent="0.2">
      <c r="A7" s="26"/>
      <c r="B7" s="35">
        <v>2014</v>
      </c>
      <c r="C7" s="35">
        <v>20001</v>
      </c>
      <c r="D7" s="35">
        <v>47</v>
      </c>
      <c r="E7" s="35">
        <v>17</v>
      </c>
      <c r="F7" s="35">
        <v>4</v>
      </c>
      <c r="G7" s="35">
        <v>0</v>
      </c>
      <c r="H7" s="35" t="s">
        <v>96</v>
      </c>
      <c r="I7" s="35" t="s">
        <v>97</v>
      </c>
      <c r="J7" s="35" t="s">
        <v>98</v>
      </c>
      <c r="K7" s="35" t="s">
        <v>99</v>
      </c>
      <c r="L7" s="35" t="s">
        <v>100</v>
      </c>
      <c r="M7" s="36" t="s">
        <v>101</v>
      </c>
      <c r="N7" s="36" t="s">
        <v>102</v>
      </c>
      <c r="O7" s="36">
        <v>0.73</v>
      </c>
      <c r="P7" s="36">
        <v>56.9</v>
      </c>
      <c r="Q7" s="36">
        <v>2160</v>
      </c>
      <c r="R7" s="36">
        <v>1353336</v>
      </c>
      <c r="S7" s="36">
        <v>9645.4</v>
      </c>
      <c r="T7" s="36">
        <v>140.31</v>
      </c>
      <c r="U7" s="36">
        <v>467</v>
      </c>
      <c r="V7" s="36">
        <v>0.89</v>
      </c>
      <c r="W7" s="36">
        <v>524.72</v>
      </c>
      <c r="X7" s="36">
        <v>60.34</v>
      </c>
      <c r="Y7" s="36">
        <v>59.75</v>
      </c>
      <c r="Z7" s="36">
        <v>62.9</v>
      </c>
      <c r="AA7" s="36">
        <v>59.98</v>
      </c>
      <c r="AB7" s="36">
        <v>63.79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4976.8</v>
      </c>
      <c r="BF7" s="36">
        <v>6163.15</v>
      </c>
      <c r="BG7" s="36">
        <v>4914.4399999999996</v>
      </c>
      <c r="BH7" s="36">
        <v>4346.28</v>
      </c>
      <c r="BI7" s="36">
        <v>3701.26</v>
      </c>
      <c r="BJ7" s="36">
        <v>1812.65</v>
      </c>
      <c r="BK7" s="36">
        <v>1764.87</v>
      </c>
      <c r="BL7" s="36">
        <v>1622.51</v>
      </c>
      <c r="BM7" s="36">
        <v>1569.13</v>
      </c>
      <c r="BN7" s="36">
        <v>1436</v>
      </c>
      <c r="BO7" s="36">
        <v>1479.31</v>
      </c>
      <c r="BP7" s="36">
        <v>8.6300000000000008</v>
      </c>
      <c r="BQ7" s="36">
        <v>6.7</v>
      </c>
      <c r="BR7" s="36">
        <v>7.06</v>
      </c>
      <c r="BS7" s="36">
        <v>6.86</v>
      </c>
      <c r="BT7" s="36">
        <v>5.73</v>
      </c>
      <c r="BU7" s="36">
        <v>59.35</v>
      </c>
      <c r="BV7" s="36">
        <v>60.75</v>
      </c>
      <c r="BW7" s="36">
        <v>62.83</v>
      </c>
      <c r="BX7" s="36">
        <v>64.63</v>
      </c>
      <c r="BY7" s="36">
        <v>66.56</v>
      </c>
      <c r="BZ7" s="36">
        <v>63.5</v>
      </c>
      <c r="CA7" s="36">
        <v>2293.9699999999998</v>
      </c>
      <c r="CB7" s="36">
        <v>2755.19</v>
      </c>
      <c r="CC7" s="36">
        <v>2962.11</v>
      </c>
      <c r="CD7" s="36">
        <v>3040.53</v>
      </c>
      <c r="CE7" s="36">
        <v>3773.14</v>
      </c>
      <c r="CF7" s="36">
        <v>260.48</v>
      </c>
      <c r="CG7" s="36">
        <v>256</v>
      </c>
      <c r="CH7" s="36">
        <v>250.43</v>
      </c>
      <c r="CI7" s="36">
        <v>245.75</v>
      </c>
      <c r="CJ7" s="36">
        <v>244.29</v>
      </c>
      <c r="CK7" s="36">
        <v>253.12</v>
      </c>
      <c r="CL7" s="36">
        <v>11.09</v>
      </c>
      <c r="CM7" s="36">
        <v>8.3800000000000008</v>
      </c>
      <c r="CN7" s="36">
        <v>8.07</v>
      </c>
      <c r="CO7" s="36">
        <v>7.07</v>
      </c>
      <c r="CP7" s="36">
        <v>6.93</v>
      </c>
      <c r="CQ7" s="36">
        <v>40.56</v>
      </c>
      <c r="CR7" s="36">
        <v>41.59</v>
      </c>
      <c r="CS7" s="36">
        <v>42.31</v>
      </c>
      <c r="CT7" s="36">
        <v>43.65</v>
      </c>
      <c r="CU7" s="36">
        <v>43.58</v>
      </c>
      <c r="CV7" s="36">
        <v>41.06</v>
      </c>
      <c r="CW7" s="36">
        <v>53.19</v>
      </c>
      <c r="CX7" s="36">
        <v>53.3</v>
      </c>
      <c r="CY7" s="36">
        <v>53.3</v>
      </c>
      <c r="CZ7" s="36">
        <v>53.25</v>
      </c>
      <c r="DA7" s="36">
        <v>53.32</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2016-02-16T01:10:01Z</cp:lastPrinted>
  <dcterms:created xsi:type="dcterms:W3CDTF">2016-02-03T09:00:33Z</dcterms:created>
  <dcterms:modified xsi:type="dcterms:W3CDTF">2016-02-24T07:30:16Z</dcterms:modified>
  <cp:category/>
</cp:coreProperties>
</file>