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6" windowWidth="14940" windowHeight="7848"/>
  </bookViews>
  <sheets>
    <sheet name="法非適用_水道事業" sheetId="4" r:id="rId1"/>
    <sheet name="データ" sheetId="5" state="hidden" r:id="rId2"/>
  </sheets>
  <calcPr calcId="145621" concurrentManualCount="2"/>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<sst xmlns="http://schemas.openxmlformats.org/spreadsheetml/2006/main" count="218" uniqueCount="108">
  <si>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</si>
  <si>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</si>
  <si>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</si>
  <si>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</si>
  <si>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</si>
  <si>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</si>
  <si>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</si>
  <si>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</si>
  <si>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</si>
  <si>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</si>
  <si>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</si>
  <si>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</si>
  <si>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</si>
  <si>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</si>
  <si>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</si>
  <si>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</si>
  <si>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</si>
  <si>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</si>
  <si>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</si>
  <si>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</si>
  <si>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</si>
  <si>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</si>
  <si>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</si>
  <si>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</si>
  <si>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</si>
  <si>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</si>
  <si>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</si>
  <si>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</si>
  <si>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</si>
  <si>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</si>
  <si>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</si>
  <si>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</si>
  <si>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</si>
  <si>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</si>
  <si>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</si>
  <si>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</si>
  <si>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</si>
  <si>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</si>
  <si>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</si>
  <si>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</si>
  <si>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</si>
  <si>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</si>
  <si>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</si>
  <si>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</si>
  <si>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</si>
  <si>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</si>
  <si>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</si>
  <si>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</si>
  <si>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</si>
  <si>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</si>
  <si>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</si>
  <si>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</si>
  <si>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</si>
  <si>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</si>
  <si>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</si>
  <si>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</si>
  <si>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</si>
  <si>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</si>
  <si>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</si>
  <si>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</si>
  <si>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</si>
  <si>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</si>
  <si>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</si>
  <si>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</si>
  <si>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</si>
  <si>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</si>
  <si>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</si>
  <si>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</si>
  <si>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</si>
  <si>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</si>
  <si>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</si>
  <si>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</si>
  <si>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</si>
  <si>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</si>
  <si>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</si>
  <si>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</si>
  <si>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</si>
  <si>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</si>
  <si>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</si>
  <si>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</si>
  <si>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</si>
  <si>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</si>
  <si>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</si>
  <si>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</si>
  <si>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</si>
  <si>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</si>
  <si>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</si>
  <si>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</si>
  <si>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</si>
  <si>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</si>
  <si>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</si>
  <si>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</si>
  <si>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</si>
  <si>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京都市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</si>
  <si>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</si>
  <si>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</si>
  <si>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</si>
  <si>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</si>
  <si>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</si>
  <si>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</si>
  <si>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</si>
  <si>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</si>
  <si>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</si>
  <si>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</si>
  <si>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</si>
  <si>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○平成19年度から，老朽化した水道施設の再整備事業を実施し，平成28年度末の完了を予定している。平成26年度の管路の更新率については，</t>
    </r>
    <r>
      <rPr>
        <b/>
        <sz val="11"/>
        <color theme="1"/>
        <rFont val="ＭＳ ゴシック"/>
        <family val="3"/>
        <charset val="128"/>
      </rPr>
      <t>「③管路更新率」</t>
    </r>
    <r>
      <rPr>
        <sz val="11"/>
        <color theme="1"/>
        <rFont val="ＭＳ ゴシック"/>
        <family val="3"/>
        <charset val="128"/>
      </rPr>
      <t>が示すとおり，類似団体平均値を上回る1.49％となっている。</t>
    </r>
    <phoneticPr fontId="4"/>
  </si>
  <si>
    <t xml:space="preserve">○広域かつ人口が少ない地域での事業であり，地理的特殊性があるものの，経営の効率性や経営基盤の強化を図るため，平成28年度末に簡易水道事業を水道事業へ統合する。
○統合に際しては，料金水準が類似団体と比べて低いことや水道料金収入に比べ地方債残高が多いこと，施設の効率性が低いこと等，経営面・事業面の課題があり，これらの検討を進めるとともに，引き続き，老朽化した施設の再整備事業を進めていく。
</t>
    <rPh sb="34" eb="36">
      <t>ケイエイ</t>
    </rPh>
    <rPh sb="37" eb="40">
      <t>コウリツセイ</t>
    </rPh>
    <rPh sb="41" eb="43">
      <t>ケイエイ</t>
    </rPh>
    <rPh sb="43" eb="45">
      <t>キバン</t>
    </rPh>
    <rPh sb="46" eb="48">
      <t>キョウカ</t>
    </rPh>
    <rPh sb="49" eb="50">
      <t>ハカ</t>
    </rPh>
    <rPh sb="62" eb="64">
      <t>カンイ</t>
    </rPh>
    <rPh sb="64" eb="66">
      <t>スイドウ</t>
    </rPh>
    <rPh sb="66" eb="68">
      <t>ジギョウ</t>
    </rPh>
    <rPh sb="69" eb="71">
      <t>スイドウ</t>
    </rPh>
    <rPh sb="71" eb="73">
      <t>ジギョウ</t>
    </rPh>
    <rPh sb="74" eb="76">
      <t>トウゴウ</t>
    </rPh>
    <rPh sb="82" eb="84">
      <t>トウゴウ</t>
    </rPh>
    <rPh sb="85" eb="86">
      <t>サイ</t>
    </rPh>
    <rPh sb="90" eb="92">
      <t>リョウキン</t>
    </rPh>
    <rPh sb="92" eb="94">
      <t>スイジュン</t>
    </rPh>
    <rPh sb="95" eb="97">
      <t>ルイジ</t>
    </rPh>
    <rPh sb="97" eb="99">
      <t>ダンタイ</t>
    </rPh>
    <rPh sb="100" eb="101">
      <t>クラ</t>
    </rPh>
    <rPh sb="103" eb="104">
      <t>ヒク</t>
    </rPh>
    <rPh sb="108" eb="110">
      <t>スイドウ</t>
    </rPh>
    <rPh sb="110" eb="112">
      <t>リョウキン</t>
    </rPh>
    <rPh sb="112" eb="114">
      <t>シュウニュウ</t>
    </rPh>
    <rPh sb="115" eb="116">
      <t>クラ</t>
    </rPh>
    <rPh sb="117" eb="120">
      <t>チホウサイ</t>
    </rPh>
    <rPh sb="120" eb="122">
      <t>ザンダカ</t>
    </rPh>
    <rPh sb="123" eb="124">
      <t>オオ</t>
    </rPh>
    <rPh sb="128" eb="130">
      <t>シセツ</t>
    </rPh>
    <rPh sb="131" eb="134">
      <t>コウリツセイ</t>
    </rPh>
    <rPh sb="135" eb="136">
      <t>ヒク</t>
    </rPh>
    <rPh sb="139" eb="140">
      <t>トウ</t>
    </rPh>
    <rPh sb="141" eb="143">
      <t>ケイエイ</t>
    </rPh>
    <rPh sb="143" eb="144">
      <t>メン</t>
    </rPh>
    <rPh sb="145" eb="147">
      <t>ジギョウ</t>
    </rPh>
    <rPh sb="147" eb="148">
      <t>メン</t>
    </rPh>
    <rPh sb="149" eb="151">
      <t>カダイ</t>
    </rPh>
    <rPh sb="159" eb="161">
      <t>ケントウ</t>
    </rPh>
    <rPh sb="162" eb="163">
      <t>スス</t>
    </rPh>
    <rPh sb="170" eb="171">
      <t>ヒ</t>
    </rPh>
    <rPh sb="172" eb="173">
      <t>ツヅ</t>
    </rPh>
    <rPh sb="175" eb="178">
      <t>ロウキュウカ</t>
    </rPh>
    <rPh sb="180" eb="182">
      <t>シセツ</t>
    </rPh>
    <rPh sb="183" eb="186">
      <t>サイセイビ</t>
    </rPh>
    <rPh sb="186" eb="188">
      <t>ジギョウ</t>
    </rPh>
    <rPh sb="189" eb="190">
      <t>スス</t>
    </rPh>
    <phoneticPr fontId="4"/>
  </si>
  <si>
    <r>
      <t>○本市の簡易水道事業は，市内北部山間部の広域かつ人口の少ない地域の事業であり，スケールメリットが働かない</t>
    </r>
    <r>
      <rPr>
        <sz val="11"/>
        <rFont val="ＭＳ ゴシック"/>
        <family val="3"/>
        <charset val="128"/>
      </rPr>
      <t>特徴がある。
○</t>
    </r>
    <r>
      <rPr>
        <b/>
        <sz val="11"/>
        <rFont val="ＭＳ ゴシック"/>
        <family val="3"/>
        <charset val="128"/>
      </rPr>
      <t>「⑤料金回収率」</t>
    </r>
    <r>
      <rPr>
        <sz val="11"/>
        <rFont val="ＭＳ ゴシック"/>
        <family val="3"/>
        <charset val="128"/>
      </rPr>
      <t>は，類似団体平均値を大きく下回り，経営に必要な経費を水道料金で賄えていない状況である。
　経費の不足分については，市内の水道事業の料金と比べ，住民負担が過度にならないよう，これまでから一般会計が負担している。</t>
    </r>
    <r>
      <rPr>
        <sz val="11"/>
        <color theme="1"/>
        <rFont val="ＭＳ ゴシック"/>
        <family val="3"/>
        <charset val="128"/>
      </rPr>
      <t xml:space="preserve">
○平成19年度から，老朽化した水道施設の再整備事業を実施しており，その財源として地方債を発行している。平成26年度末の地方債残高については，</t>
    </r>
    <r>
      <rPr>
        <b/>
        <sz val="11"/>
        <color theme="1"/>
        <rFont val="ＭＳ ゴシック"/>
        <family val="3"/>
        <charset val="128"/>
      </rPr>
      <t>「④企業債残高対給水収益比率」</t>
    </r>
    <r>
      <rPr>
        <sz val="11"/>
        <color theme="1"/>
        <rFont val="ＭＳ ゴシック"/>
        <family val="3"/>
        <charset val="128"/>
      </rPr>
      <t>が示すとおり，水道料金収入の約40倍となっており，その元利償還金が</t>
    </r>
    <r>
      <rPr>
        <b/>
        <sz val="11"/>
        <color theme="1"/>
        <rFont val="ＭＳ ゴシック"/>
        <family val="3"/>
        <charset val="128"/>
      </rPr>
      <t>「⑤料金回収率」</t>
    </r>
    <r>
      <rPr>
        <sz val="11"/>
        <color theme="1"/>
        <rFont val="ＭＳ ゴシック"/>
        <family val="3"/>
        <charset val="128"/>
      </rPr>
      <t>の低下，</t>
    </r>
    <r>
      <rPr>
        <b/>
        <sz val="11"/>
        <color theme="1"/>
        <rFont val="ＭＳ ゴシック"/>
        <family val="3"/>
        <charset val="128"/>
      </rPr>
      <t>「⑥給水原価」</t>
    </r>
    <r>
      <rPr>
        <sz val="11"/>
        <color theme="1"/>
        <rFont val="ＭＳ ゴシック"/>
        <family val="3"/>
        <charset val="128"/>
      </rPr>
      <t>の上昇の一因となっている。
○再整備事業の実施により，これまで漏水等により低下していた</t>
    </r>
    <r>
      <rPr>
        <b/>
        <sz val="11"/>
        <color theme="1"/>
        <rFont val="ＭＳ ゴシック"/>
        <family val="3"/>
        <charset val="128"/>
      </rPr>
      <t>「⑧有収率」</t>
    </r>
    <r>
      <rPr>
        <sz val="11"/>
        <color theme="1"/>
        <rFont val="ＭＳ ゴシック"/>
        <family val="3"/>
        <charset val="128"/>
      </rPr>
      <t>が向上するとともに</t>
    </r>
    <r>
      <rPr>
        <b/>
        <sz val="11"/>
        <color theme="1"/>
        <rFont val="ＭＳ ゴシック"/>
        <family val="3"/>
        <charset val="128"/>
      </rPr>
      <t>「⑦施設利用率」</t>
    </r>
    <r>
      <rPr>
        <sz val="11"/>
        <color theme="1"/>
        <rFont val="ＭＳ ゴシック"/>
        <family val="3"/>
        <charset val="128"/>
      </rPr>
      <t xml:space="preserve">が低下している。
　なお，給水人口が少なく，使用量が限られる中，残留塩素濃度等の水質基準を保持するために一定量のドレン排水を行う必要があるため，水道事業と比べ，全体的に有収率は低くなっている。
</t>
    </r>
    <rPh sb="48" eb="49">
      <t>ハタラ</t>
    </rPh>
    <rPh sb="106" eb="108">
      <t>ジョウキョウ</t>
    </rPh>
    <rPh sb="126" eb="128">
      <t>シナイ</t>
    </rPh>
    <rPh sb="129" eb="131">
      <t>スイドウ</t>
    </rPh>
    <rPh sb="131" eb="133">
      <t>ジギョウ</t>
    </rPh>
    <rPh sb="134" eb="136">
      <t>リョウキン</t>
    </rPh>
    <rPh sb="137" eb="138">
      <t>クラ</t>
    </rPh>
    <rPh sb="140" eb="142">
      <t>ジュウミン</t>
    </rPh>
    <rPh sb="142" eb="144">
      <t>フタン</t>
    </rPh>
    <rPh sb="145" eb="147">
      <t>カド</t>
    </rPh>
    <rPh sb="166" eb="168">
      <t>フタン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</si>
</sst>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0.26</c:v>
                </c:pt>
                <c:pt idx="1">
                  <c:v>0.63</c:v>
                </c:pt>
                <c:pt idx="2">
                  <c:v>0.57999999999999996</c:v>
                </c:pt>
                <c:pt idx="3">
                  <c:v>1.48</c:v>
                </c:pt>
                <c:pt idx="4">
                  <c:v>1.49</c:v>
                </c:pt>
              </c:numCache>
            </c:numRef>
          </c:val>
        </c:ser>
        <c:dLbls>
          <c:showLegendKey val="0"/>
          <c:showVal val="0"/>
          <c:showCatName val="0"/>
          <c:showSerName val="0"/>
          <c:showPercent val="0"/>
          <c:showBubbleSize val="0"/>
        </c:dLbls>
        <c:gapWidth val="150"/>
        <c:axId val="77051776"/>
        <c:axId val="1767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0.98</c:v>
                </c:pt>
              </c:numCache>
            </c:numRef>
          </c:val>
          <c:smooth val="0"/>
        </c:ser>
        <c:dLbls>
          <c:showLegendKey val="0"/>
          <c:showVal val="0"/>
          <c:showCatName val="0"/>
          <c:showSerName val="0"/>
          <c:showPercent val="0"/>
          <c:showBubbleSize val="0"/>
        </c:dLbls>
        <c:marker val="1"/>
        <c:smooth val="0"/>
        <c:axId val="77051776"/>
        <c:axId val="176701440"/>
      </c:lineChart>
      <c:dateAx>
        <c:axId val="77051776"/>
        <c:scaling>
          <c:orientation val="minMax"/>
        </c:scaling>
        <c:delete val="1"/>
        <c:axPos val="b"/>
        <c:numFmt formatCode="ge" sourceLinked="1"/>
        <c:majorTickMark val="none"/>
        <c:minorTickMark val="none"/>
        <c:tickLblPos val="none"/>
        <c:crossAx val="176701440"/>
        <c:crosses val="autoZero"/>
        <c:auto val="1"/>
        <c:lblOffset val="100"/>
        <c:baseTimeUnit val="years"/>
      </c:dateAx>
      <c:valAx>
        <c:axId val="1767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80.97</c:v>
                </c:pt>
                <c:pt idx="1">
                  <c:v>69.03</c:v>
                </c:pt>
                <c:pt idx="2">
                  <c:v>63.35</c:v>
                </c:pt>
                <c:pt idx="3">
                  <c:v>59.19</c:v>
                </c:pt>
                <c:pt idx="4">
                  <c:v>57.6</c:v>
                </c:pt>
              </c:numCache>
            </c:numRef>
          </c:val>
        </c:ser>
        <c:dLbls>
          <c:showLegendKey val="0"/>
          <c:showVal val="0"/>
          <c:showCatName val="0"/>
          <c:showSerName val="0"/>
          <c:showPercent val="0"/>
          <c:showBubbleSize val="0"/>
        </c:dLbls>
        <c:gapWidth val="150"/>
        <c:axId val="77814016"/>
        <c:axId val="779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58.96</c:v>
                </c:pt>
              </c:numCache>
            </c:numRef>
          </c:val>
          <c:smooth val="0"/>
        </c:ser>
        <c:dLbls>
          <c:showLegendKey val="0"/>
          <c:showVal val="0"/>
          <c:showCatName val="0"/>
          <c:showSerName val="0"/>
          <c:showPercent val="0"/>
          <c:showBubbleSize val="0"/>
        </c:dLbls>
        <c:marker val="1"/>
        <c:smooth val="0"/>
        <c:axId val="77814016"/>
        <c:axId val="77922688"/>
      </c:lineChart>
      <c:dateAx>
        <c:axId val="77814016"/>
        <c:scaling>
          <c:orientation val="minMax"/>
        </c:scaling>
        <c:delete val="1"/>
        <c:axPos val="b"/>
        <c:numFmt formatCode="ge" sourceLinked="1"/>
        <c:majorTickMark val="none"/>
        <c:minorTickMark val="none"/>
        <c:tickLblPos val="none"/>
        <c:crossAx val="77922688"/>
        <c:crosses val="autoZero"/>
        <c:auto val="1"/>
        <c:lblOffset val="100"/>
        <c:baseTimeUnit val="years"/>
      </c:dateAx>
      <c:valAx>
        <c:axId val="779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65.459999999999994</c:v>
                </c:pt>
                <c:pt idx="1">
                  <c:v>68.900000000000006</c:v>
                </c:pt>
                <c:pt idx="2">
                  <c:v>73.77</c:v>
                </c:pt>
                <c:pt idx="3">
                  <c:v>78.650000000000006</c:v>
                </c:pt>
                <c:pt idx="4">
                  <c:v>78.69</c:v>
                </c:pt>
              </c:numCache>
            </c:numRef>
          </c:val>
        </c:ser>
        <c:dLbls>
          <c:showLegendKey val="0"/>
          <c:showVal val="0"/>
          <c:showCatName val="0"/>
          <c:showSerName val="0"/>
          <c:showPercent val="0"/>
          <c:showBubbleSize val="0"/>
        </c:dLbls>
        <c:gapWidth val="150"/>
        <c:axId val="77952896"/>
        <c:axId val="779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76.58</c:v>
                </c:pt>
              </c:numCache>
            </c:numRef>
          </c:val>
          <c:smooth val="0"/>
        </c:ser>
        <c:dLbls>
          <c:showLegendKey val="0"/>
          <c:showVal val="0"/>
          <c:showCatName val="0"/>
          <c:showSerName val="0"/>
          <c:showPercent val="0"/>
          <c:showBubbleSize val="0"/>
        </c:dLbls>
        <c:marker val="1"/>
        <c:smooth val="0"/>
        <c:axId val="77952896"/>
        <c:axId val="77955072"/>
      </c:lineChart>
      <c:dateAx>
        <c:axId val="77952896"/>
        <c:scaling>
          <c:orientation val="minMax"/>
        </c:scaling>
        <c:delete val="1"/>
        <c:axPos val="b"/>
        <c:numFmt formatCode="ge" sourceLinked="1"/>
        <c:majorTickMark val="none"/>
        <c:minorTickMark val="none"/>
        <c:tickLblPos val="none"/>
        <c:crossAx val="77955072"/>
        <c:crosses val="autoZero"/>
        <c:auto val="1"/>
        <c:lblOffset val="100"/>
        <c:baseTimeUnit val="years"/>
      </c:dateAx>
      <c:valAx>
        <c:axId val="779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73.569999999999993</c:v>
                </c:pt>
                <c:pt idx="1">
                  <c:v>73.63</c:v>
                </c:pt>
                <c:pt idx="2">
                  <c:v>71.41</c:v>
                </c:pt>
                <c:pt idx="3">
                  <c:v>69.430000000000007</c:v>
                </c:pt>
                <c:pt idx="4">
                  <c:v>68.89</c:v>
                </c:pt>
              </c:numCache>
            </c:numRef>
          </c:val>
        </c:ser>
        <c:dLbls>
          <c:showLegendKey val="0"/>
          <c:showVal val="0"/>
          <c:showCatName val="0"/>
          <c:showSerName val="0"/>
          <c:showPercent val="0"/>
          <c:showBubbleSize val="0"/>
        </c:dLbls>
        <c:gapWidth val="150"/>
        <c:axId val="176842240"/>
        <c:axId val="1768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75.09</c:v>
                </c:pt>
              </c:numCache>
            </c:numRef>
          </c:val>
          <c:smooth val="0"/>
        </c:ser>
        <c:dLbls>
          <c:showLegendKey val="0"/>
          <c:showVal val="0"/>
          <c:showCatName val="0"/>
          <c:showSerName val="0"/>
          <c:showPercent val="0"/>
          <c:showBubbleSize val="0"/>
        </c:dLbls>
        <c:marker val="1"/>
        <c:smooth val="0"/>
        <c:axId val="176842240"/>
        <c:axId val="176844160"/>
      </c:lineChart>
      <c:dateAx>
        <c:axId val="176842240"/>
        <c:scaling>
          <c:orientation val="minMax"/>
        </c:scaling>
        <c:delete val="1"/>
        <c:axPos val="b"/>
        <c:numFmt formatCode="ge" sourceLinked="1"/>
        <c:majorTickMark val="none"/>
        <c:minorTickMark val="none"/>
        <c:tickLblPos val="none"/>
        <c:crossAx val="176844160"/>
        <c:crosses val="autoZero"/>
        <c:auto val="1"/>
        <c:lblOffset val="100"/>
        <c:baseTimeUnit val="years"/>
      </c:dateAx>
      <c:valAx>
        <c:axId val="1768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97472"/>
        <c:axId val="774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97472"/>
        <c:axId val="77499392"/>
      </c:lineChart>
      <c:dateAx>
        <c:axId val="77497472"/>
        <c:scaling>
          <c:orientation val="minMax"/>
        </c:scaling>
        <c:delete val="1"/>
        <c:axPos val="b"/>
        <c:numFmt formatCode="ge" sourceLinked="1"/>
        <c:majorTickMark val="none"/>
        <c:minorTickMark val="none"/>
        <c:tickLblPos val="none"/>
        <c:crossAx val="77499392"/>
        <c:crosses val="autoZero"/>
        <c:auto val="1"/>
        <c:lblOffset val="100"/>
        <c:baseTimeUnit val="years"/>
      </c:dateAx>
      <c:valAx>
        <c:axId val="774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865728"/>
        <c:axId val="7786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865728"/>
        <c:axId val="77867648"/>
      </c:lineChart>
      <c:dateAx>
        <c:axId val="77865728"/>
        <c:scaling>
          <c:orientation val="minMax"/>
        </c:scaling>
        <c:delete val="1"/>
        <c:axPos val="b"/>
        <c:numFmt formatCode="ge" sourceLinked="1"/>
        <c:majorTickMark val="none"/>
        <c:minorTickMark val="none"/>
        <c:tickLblPos val="none"/>
        <c:crossAx val="77867648"/>
        <c:crosses val="autoZero"/>
        <c:auto val="1"/>
        <c:lblOffset val="100"/>
        <c:baseTimeUnit val="years"/>
      </c:dateAx>
      <c:valAx>
        <c:axId val="778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900416"/>
        <c:axId val="779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900416"/>
        <c:axId val="77906688"/>
      </c:lineChart>
      <c:dateAx>
        <c:axId val="77900416"/>
        <c:scaling>
          <c:orientation val="minMax"/>
        </c:scaling>
        <c:delete val="1"/>
        <c:axPos val="b"/>
        <c:numFmt formatCode="ge" sourceLinked="1"/>
        <c:majorTickMark val="none"/>
        <c:minorTickMark val="none"/>
        <c:tickLblPos val="none"/>
        <c:crossAx val="77906688"/>
        <c:crosses val="autoZero"/>
        <c:auto val="1"/>
        <c:lblOffset val="100"/>
        <c:baseTimeUnit val="years"/>
      </c:dateAx>
      <c:valAx>
        <c:axId val="779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629696"/>
        <c:axId val="776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629696"/>
        <c:axId val="77640064"/>
      </c:lineChart>
      <c:dateAx>
        <c:axId val="77629696"/>
        <c:scaling>
          <c:orientation val="minMax"/>
        </c:scaling>
        <c:delete val="1"/>
        <c:axPos val="b"/>
        <c:numFmt formatCode="ge" sourceLinked="1"/>
        <c:majorTickMark val="none"/>
        <c:minorTickMark val="none"/>
        <c:tickLblPos val="none"/>
        <c:crossAx val="77640064"/>
        <c:crosses val="autoZero"/>
        <c:auto val="1"/>
        <c:lblOffset val="100"/>
        <c:baseTimeUnit val="years"/>
      </c:dateAx>
      <c:valAx>
        <c:axId val="776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3361.92</c:v>
                </c:pt>
                <c:pt idx="1">
                  <c:v>3545.12</c:v>
                </c:pt>
                <c:pt idx="2">
                  <c:v>3697.45</c:v>
                </c:pt>
                <c:pt idx="3">
                  <c:v>3830.35</c:v>
                </c:pt>
                <c:pt idx="4">
                  <c:v>4068.82</c:v>
                </c:pt>
              </c:numCache>
            </c:numRef>
          </c:val>
        </c:ser>
        <c:dLbls>
          <c:showLegendKey val="0"/>
          <c:showVal val="0"/>
          <c:showCatName val="0"/>
          <c:showSerName val="0"/>
          <c:showPercent val="0"/>
          <c:showBubbleSize val="0"/>
        </c:dLbls>
        <c:gapWidth val="150"/>
        <c:axId val="77662080"/>
        <c:axId val="776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1228.58</c:v>
                </c:pt>
              </c:numCache>
            </c:numRef>
          </c:val>
          <c:smooth val="0"/>
        </c:ser>
        <c:dLbls>
          <c:showLegendKey val="0"/>
          <c:showVal val="0"/>
          <c:showCatName val="0"/>
          <c:showSerName val="0"/>
          <c:showPercent val="0"/>
          <c:showBubbleSize val="0"/>
        </c:dLbls>
        <c:marker val="1"/>
        <c:smooth val="0"/>
        <c:axId val="77662080"/>
        <c:axId val="77664256"/>
      </c:lineChart>
      <c:dateAx>
        <c:axId val="77662080"/>
        <c:scaling>
          <c:orientation val="minMax"/>
        </c:scaling>
        <c:delete val="1"/>
        <c:axPos val="b"/>
        <c:numFmt formatCode="ge" sourceLinked="1"/>
        <c:majorTickMark val="none"/>
        <c:minorTickMark val="none"/>
        <c:tickLblPos val="none"/>
        <c:crossAx val="77664256"/>
        <c:crosses val="autoZero"/>
        <c:auto val="1"/>
        <c:lblOffset val="100"/>
        <c:baseTimeUnit val="years"/>
      </c:dateAx>
      <c:valAx>
        <c:axId val="776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35.54</c:v>
                </c:pt>
                <c:pt idx="1">
                  <c:v>33.99</c:v>
                </c:pt>
                <c:pt idx="2">
                  <c:v>32.75</c:v>
                </c:pt>
                <c:pt idx="3">
                  <c:v>31.07</c:v>
                </c:pt>
                <c:pt idx="4">
                  <c:v>27.24</c:v>
                </c:pt>
              </c:numCache>
            </c:numRef>
          </c:val>
        </c:ser>
        <c:dLbls>
          <c:showLegendKey val="0"/>
          <c:showVal val="0"/>
          <c:showCatName val="0"/>
          <c:showSerName val="0"/>
          <c:showPercent val="0"/>
          <c:showBubbleSize val="0"/>
        </c:dLbls>
        <c:gapWidth val="150"/>
        <c:axId val="77710848"/>
        <c:axId val="777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53.81</c:v>
                </c:pt>
              </c:numCache>
            </c:numRef>
          </c:val>
          <c:smooth val="0"/>
        </c:ser>
        <c:dLbls>
          <c:showLegendKey val="0"/>
          <c:showVal val="0"/>
          <c:showCatName val="0"/>
          <c:showSerName val="0"/>
          <c:showPercent val="0"/>
          <c:showBubbleSize val="0"/>
        </c:dLbls>
        <c:marker val="1"/>
        <c:smooth val="0"/>
        <c:axId val="77710848"/>
        <c:axId val="77712768"/>
      </c:lineChart>
      <c:dateAx>
        <c:axId val="77710848"/>
        <c:scaling>
          <c:orientation val="minMax"/>
        </c:scaling>
        <c:delete val="1"/>
        <c:axPos val="b"/>
        <c:numFmt formatCode="ge" sourceLinked="1"/>
        <c:majorTickMark val="none"/>
        <c:minorTickMark val="none"/>
        <c:tickLblPos val="none"/>
        <c:crossAx val="77712768"/>
        <c:crosses val="autoZero"/>
        <c:auto val="1"/>
        <c:lblOffset val="100"/>
        <c:baseTimeUnit val="years"/>
      </c:dateAx>
      <c:valAx>
        <c:axId val="777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614.94000000000005</c:v>
                </c:pt>
                <c:pt idx="1">
                  <c:v>652.19000000000005</c:v>
                </c:pt>
                <c:pt idx="2">
                  <c:v>675.14</c:v>
                </c:pt>
                <c:pt idx="3">
                  <c:v>718.42</c:v>
                </c:pt>
                <c:pt idx="4">
                  <c:v>862.58</c:v>
                </c:pt>
              </c:numCache>
            </c:numRef>
          </c:val>
        </c:ser>
        <c:dLbls>
          <c:showLegendKey val="0"/>
          <c:showVal val="0"/>
          <c:showCatName val="0"/>
          <c:showSerName val="0"/>
          <c:showPercent val="0"/>
          <c:showBubbleSize val="0"/>
        </c:dLbls>
        <c:gapWidth val="150"/>
        <c:axId val="77798016"/>
        <c:axId val="778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284.64999999999998</c:v>
                </c:pt>
              </c:numCache>
            </c:numRef>
          </c:val>
          <c:smooth val="0"/>
        </c:ser>
        <c:dLbls>
          <c:showLegendKey val="0"/>
          <c:showVal val="0"/>
          <c:showCatName val="0"/>
          <c:showSerName val="0"/>
          <c:showPercent val="0"/>
          <c:showBubbleSize val="0"/>
        </c:dLbls>
        <c:marker val="1"/>
        <c:smooth val="0"/>
        <c:axId val="77798016"/>
        <c:axId val="77804288"/>
      </c:lineChart>
      <c:dateAx>
        <c:axId val="77798016"/>
        <c:scaling>
          <c:orientation val="minMax"/>
        </c:scaling>
        <c:delete val="1"/>
        <c:axPos val="b"/>
        <c:numFmt formatCode="ge" sourceLinked="1"/>
        <c:majorTickMark val="none"/>
        <c:minorTickMark val="none"/>
        <c:tickLblPos val="none"/>
        <c:crossAx val="77804288"/>
        <c:crosses val="autoZero"/>
        <c:auto val="1"/>
        <c:lblOffset val="100"/>
        <c:baseTimeUnit val="years"/>
      </c:dateAx>
      <c:valAx>
        <c:axId val="778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京都市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1419474</v>
      </c>
      <c r="AJ8" s="55"/>
      <c r="AK8" s="55"/>
      <c r="AL8" s="55"/>
      <c r="AM8" s="55"/>
      <c r="AN8" s="55"/>
      <c r="AO8" s="55"/>
      <c r="AP8" s="56"/>
      <c r="AQ8" s="46">
        <f>データ!R6</f>
        <v>827.83</v>
      </c>
      <c r="AR8" s="46"/>
      <c r="AS8" s="46"/>
      <c r="AT8" s="46"/>
      <c r="AU8" s="46"/>
      <c r="AV8" s="46"/>
      <c r="AW8" s="46"/>
      <c r="AX8" s="46"/>
      <c r="AY8" s="46">
        <f>データ!S6</f>
        <v>1714.69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0.7</v>
      </c>
      <c r="S10" s="46"/>
      <c r="T10" s="46"/>
      <c r="U10" s="46"/>
      <c r="V10" s="46"/>
      <c r="W10" s="46"/>
      <c r="X10" s="46"/>
      <c r="Y10" s="46"/>
      <c r="Z10" s="80">
        <f>データ!P6</f>
        <v>3670</v>
      </c>
      <c r="AA10" s="80"/>
      <c r="AB10" s="80"/>
      <c r="AC10" s="80"/>
      <c r="AD10" s="80"/>
      <c r="AE10" s="80"/>
      <c r="AF10" s="80"/>
      <c r="AG10" s="80"/>
      <c r="AH10" s="2"/>
      <c r="AI10" s="80">
        <f>データ!T6</f>
        <v>9949</v>
      </c>
      <c r="AJ10" s="80"/>
      <c r="AK10" s="80"/>
      <c r="AL10" s="80"/>
      <c r="AM10" s="80"/>
      <c r="AN10" s="80"/>
      <c r="AO10" s="80"/>
      <c r="AP10" s="80"/>
      <c r="AQ10" s="46">
        <f>データ!U6</f>
        <v>37.020000000000003</v>
      </c>
      <c r="AR10" s="46"/>
      <c r="AS10" s="46"/>
      <c r="AT10" s="46"/>
      <c r="AU10" s="46"/>
      <c r="AV10" s="46"/>
      <c r="AW10" s="46"/>
      <c r="AX10" s="46"/>
      <c r="AY10" s="46">
        <f>データ!V6</f>
        <v>268.75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261009</v>
      </c>
      <c r="D6" s="31">
        <f t="shared" si="3"/>
        <v>47</v>
      </c>
      <c r="E6" s="31">
        <f t="shared" si="3"/>
        <v>1</v>
      </c>
      <c r="F6" s="31">
        <f t="shared" si="3"/>
        <v>0</v>
      </c>
      <c r="G6" s="31">
        <f t="shared" si="3"/>
        <v>0</v>
      </c>
      <c r="H6" s="31" t="str">
        <f t="shared" si="3"/>
        <v>京都府　京都市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0.7</v>
      </c>
      <c r="P6" s="32">
        <f t="shared" si="3"/>
        <v>3670</v>
      </c>
      <c r="Q6" s="32">
        <f t="shared" si="3"/>
        <v>1419474</v>
      </c>
      <c r="R6" s="32">
        <f t="shared" si="3"/>
        <v>827.83</v>
      </c>
      <c r="S6" s="32">
        <f t="shared" si="3"/>
        <v>1714.69</v>
      </c>
      <c r="T6" s="32">
        <f t="shared" si="3"/>
        <v>9949</v>
      </c>
      <c r="U6" s="32">
        <f t="shared" si="3"/>
        <v>37.020000000000003</v>
      </c>
      <c r="V6" s="32">
        <f t="shared" si="3"/>
        <v>268.75</v>
      </c>
      <c r="W6" s="33">
        <f>IF(W7="",NA(),W7)</f>
        <v>73.569999999999993</v>
      </c>
      <c r="X6" s="33">
        <f t="shared" ref="X6:AF6" si="4">IF(X7="",NA(),X7)</f>
        <v>73.63</v>
      </c>
      <c r="Y6" s="33">
        <f t="shared" si="4"/>
        <v>71.41</v>
      </c>
      <c r="Z6" s="33">
        <f t="shared" si="4"/>
        <v>69.430000000000007</v>
      </c>
      <c r="AA6" s="33">
        <f t="shared" si="4"/>
        <v>68.89</v>
      </c>
      <c r="AB6" s="33">
        <f t="shared" si="4"/>
        <v>78.3</v>
      </c>
      <c r="AC6" s="33">
        <f t="shared" si="4"/>
        <v>76.64</v>
      </c>
      <c r="AD6" s="33">
        <f t="shared" si="4"/>
        <v>75.91</v>
      </c>
      <c r="AE6" s="33">
        <f t="shared" si="4"/>
        <v>77.19</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3361.92</v>
      </c>
      <c r="BE6" s="33">
        <f t="shared" ref="BE6:BM6" si="7">IF(BE7="",NA(),BE7)</f>
        <v>3545.12</v>
      </c>
      <c r="BF6" s="33">
        <f t="shared" si="7"/>
        <v>3697.45</v>
      </c>
      <c r="BG6" s="33">
        <f t="shared" si="7"/>
        <v>3830.35</v>
      </c>
      <c r="BH6" s="33">
        <f t="shared" si="7"/>
        <v>4068.82</v>
      </c>
      <c r="BI6" s="33">
        <f t="shared" si="7"/>
        <v>1358.75</v>
      </c>
      <c r="BJ6" s="33">
        <f t="shared" si="7"/>
        <v>1355.28</v>
      </c>
      <c r="BK6" s="33">
        <f t="shared" si="7"/>
        <v>1321.78</v>
      </c>
      <c r="BL6" s="33">
        <f t="shared" si="7"/>
        <v>1326.51</v>
      </c>
      <c r="BM6" s="33">
        <f t="shared" si="7"/>
        <v>1228.58</v>
      </c>
      <c r="BN6" s="32" t="str">
        <f>IF(BN7="","",IF(BN7="-","【-】","【"&amp;SUBSTITUTE(TEXT(BN7,"#,##0.00"),"-","△")&amp;"】"))</f>
        <v>【1,239.32】</v>
      </c>
      <c r="BO6" s="33">
        <f>IF(BO7="",NA(),BO7)</f>
        <v>35.54</v>
      </c>
      <c r="BP6" s="33">
        <f t="shared" ref="BP6:BX6" si="8">IF(BP7="",NA(),BP7)</f>
        <v>33.99</v>
      </c>
      <c r="BQ6" s="33">
        <f t="shared" si="8"/>
        <v>32.75</v>
      </c>
      <c r="BR6" s="33">
        <f t="shared" si="8"/>
        <v>31.07</v>
      </c>
      <c r="BS6" s="33">
        <f t="shared" si="8"/>
        <v>27.24</v>
      </c>
      <c r="BT6" s="33">
        <f t="shared" si="8"/>
        <v>57.18</v>
      </c>
      <c r="BU6" s="33">
        <f t="shared" si="8"/>
        <v>54.56</v>
      </c>
      <c r="BV6" s="33">
        <f t="shared" si="8"/>
        <v>54.57</v>
      </c>
      <c r="BW6" s="33">
        <f t="shared" si="8"/>
        <v>54.4</v>
      </c>
      <c r="BX6" s="33">
        <f t="shared" si="8"/>
        <v>53.81</v>
      </c>
      <c r="BY6" s="32" t="str">
        <f>IF(BY7="","",IF(BY7="-","【-】","【"&amp;SUBSTITUTE(TEXT(BY7,"#,##0.00"),"-","△")&amp;"】"))</f>
        <v>【36.33】</v>
      </c>
      <c r="BZ6" s="33">
        <f>IF(BZ7="",NA(),BZ7)</f>
        <v>614.94000000000005</v>
      </c>
      <c r="CA6" s="33">
        <f t="shared" ref="CA6:CI6" si="9">IF(CA7="",NA(),CA7)</f>
        <v>652.19000000000005</v>
      </c>
      <c r="CB6" s="33">
        <f t="shared" si="9"/>
        <v>675.14</v>
      </c>
      <c r="CC6" s="33">
        <f t="shared" si="9"/>
        <v>718.42</v>
      </c>
      <c r="CD6" s="33">
        <f t="shared" si="9"/>
        <v>862.58</v>
      </c>
      <c r="CE6" s="33">
        <f t="shared" si="9"/>
        <v>295.62</v>
      </c>
      <c r="CF6" s="33">
        <f t="shared" si="9"/>
        <v>314.44</v>
      </c>
      <c r="CG6" s="33">
        <f t="shared" si="9"/>
        <v>318.02999999999997</v>
      </c>
      <c r="CH6" s="33">
        <f t="shared" si="9"/>
        <v>325.14</v>
      </c>
      <c r="CI6" s="33">
        <f t="shared" si="9"/>
        <v>284.64999999999998</v>
      </c>
      <c r="CJ6" s="32" t="str">
        <f>IF(CJ7="","",IF(CJ7="-","【-】","【"&amp;SUBSTITUTE(TEXT(CJ7,"#,##0.00"),"-","△")&amp;"】"))</f>
        <v>【476.46】</v>
      </c>
      <c r="CK6" s="33">
        <f>IF(CK7="",NA(),CK7)</f>
        <v>80.97</v>
      </c>
      <c r="CL6" s="33">
        <f t="shared" ref="CL6:CT6" si="10">IF(CL7="",NA(),CL7)</f>
        <v>69.03</v>
      </c>
      <c r="CM6" s="33">
        <f t="shared" si="10"/>
        <v>63.35</v>
      </c>
      <c r="CN6" s="33">
        <f t="shared" si="10"/>
        <v>59.19</v>
      </c>
      <c r="CO6" s="33">
        <f t="shared" si="10"/>
        <v>57.6</v>
      </c>
      <c r="CP6" s="33">
        <f t="shared" si="10"/>
        <v>63.04</v>
      </c>
      <c r="CQ6" s="33">
        <f t="shared" si="10"/>
        <v>64.3</v>
      </c>
      <c r="CR6" s="33">
        <f t="shared" si="10"/>
        <v>63.99</v>
      </c>
      <c r="CS6" s="33">
        <f t="shared" si="10"/>
        <v>62.01</v>
      </c>
      <c r="CT6" s="33">
        <f t="shared" si="10"/>
        <v>58.96</v>
      </c>
      <c r="CU6" s="32" t="str">
        <f>IF(CU7="","",IF(CU7="-","【-】","【"&amp;SUBSTITUTE(TEXT(CU7,"#,##0.00"),"-","△")&amp;"】"))</f>
        <v>【58.19】</v>
      </c>
      <c r="CV6" s="33">
        <f>IF(CV7="",NA(),CV7)</f>
        <v>65.459999999999994</v>
      </c>
      <c r="CW6" s="33">
        <f t="shared" ref="CW6:DE6" si="11">IF(CW7="",NA(),CW7)</f>
        <v>68.900000000000006</v>
      </c>
      <c r="CX6" s="33">
        <f t="shared" si="11"/>
        <v>73.77</v>
      </c>
      <c r="CY6" s="33">
        <f t="shared" si="11"/>
        <v>78.650000000000006</v>
      </c>
      <c r="CZ6" s="33">
        <f t="shared" si="11"/>
        <v>78.69</v>
      </c>
      <c r="DA6" s="33">
        <f t="shared" si="11"/>
        <v>78.06</v>
      </c>
      <c r="DB6" s="33">
        <f t="shared" si="11"/>
        <v>76.38</v>
      </c>
      <c r="DC6" s="33">
        <f t="shared" si="11"/>
        <v>76.260000000000005</v>
      </c>
      <c r="DD6" s="33">
        <f t="shared" si="11"/>
        <v>75.8</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0.26</v>
      </c>
      <c r="ED6" s="33">
        <f t="shared" ref="ED6:EL6" si="14">IF(ED7="",NA(),ED7)</f>
        <v>0.63</v>
      </c>
      <c r="EE6" s="33">
        <f t="shared" si="14"/>
        <v>0.57999999999999996</v>
      </c>
      <c r="EF6" s="33">
        <f t="shared" si="14"/>
        <v>1.48</v>
      </c>
      <c r="EG6" s="33">
        <f t="shared" si="14"/>
        <v>1.49</v>
      </c>
      <c r="EH6" s="33">
        <f t="shared" si="14"/>
        <v>0.83</v>
      </c>
      <c r="EI6" s="33">
        <f t="shared" si="14"/>
        <v>0.62</v>
      </c>
      <c r="EJ6" s="33">
        <f t="shared" si="14"/>
        <v>0.59</v>
      </c>
      <c r="EK6" s="33">
        <f t="shared" si="14"/>
        <v>0.64</v>
      </c>
      <c r="EL6" s="33">
        <f t="shared" si="14"/>
        <v>0.98</v>
      </c>
      <c r="EM6" s="32" t="str">
        <f>IF(EM7="","",IF(EM7="-","【-】","【"&amp;SUBSTITUTE(TEXT(EM7,"#,##0.00"),"-","△")&amp;"】"))</f>
        <v>【0.74】</v>
      </c>
    </row>
    <row r="7" spans="1:143" s="34" customFormat="1">
      <c r="A7" s="26"/>
      <c r="B7" s="35">
        <v>2014</v>
      </c>
      <c r="C7" s="35">
        <v>261009</v>
      </c>
      <c r="D7" s="35">
        <v>47</v>
      </c>
      <c r="E7" s="35">
        <v>1</v>
      </c>
      <c r="F7" s="35">
        <v>0</v>
      </c>
      <c r="G7" s="35">
        <v>0</v>
      </c>
      <c r="H7" s="35" t="s">
        <v>93</v>
      </c>
      <c r="I7" s="35" t="s">
        <v>94</v>
      </c>
      <c r="J7" s="35" t="s">
        <v>95</v>
      </c>
      <c r="K7" s="35" t="s">
        <v>96</v>
      </c>
      <c r="L7" s="35" t="s">
        <v>97</v>
      </c>
      <c r="M7" s="36" t="s">
        <v>98</v>
      </c>
      <c r="N7" s="36" t="s">
        <v>99</v>
      </c>
      <c r="O7" s="36">
        <v>0.7</v>
      </c>
      <c r="P7" s="36">
        <v>3670</v>
      </c>
      <c r="Q7" s="36">
        <v>1419474</v>
      </c>
      <c r="R7" s="36">
        <v>827.83</v>
      </c>
      <c r="S7" s="36">
        <v>1714.69</v>
      </c>
      <c r="T7" s="36">
        <v>9949</v>
      </c>
      <c r="U7" s="36">
        <v>37.020000000000003</v>
      </c>
      <c r="V7" s="36">
        <v>268.75</v>
      </c>
      <c r="W7" s="36">
        <v>73.569999999999993</v>
      </c>
      <c r="X7" s="36">
        <v>73.63</v>
      </c>
      <c r="Y7" s="36">
        <v>71.41</v>
      </c>
      <c r="Z7" s="36">
        <v>69.430000000000007</v>
      </c>
      <c r="AA7" s="36">
        <v>68.89</v>
      </c>
      <c r="AB7" s="36">
        <v>78.3</v>
      </c>
      <c r="AC7" s="36">
        <v>76.64</v>
      </c>
      <c r="AD7" s="36">
        <v>75.91</v>
      </c>
      <c r="AE7" s="36">
        <v>77.19</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3361.92</v>
      </c>
      <c r="BE7" s="36">
        <v>3545.12</v>
      </c>
      <c r="BF7" s="36">
        <v>3697.45</v>
      </c>
      <c r="BG7" s="36">
        <v>3830.35</v>
      </c>
      <c r="BH7" s="36">
        <v>4068.82</v>
      </c>
      <c r="BI7" s="36">
        <v>1358.75</v>
      </c>
      <c r="BJ7" s="36">
        <v>1355.28</v>
      </c>
      <c r="BK7" s="36">
        <v>1321.78</v>
      </c>
      <c r="BL7" s="36">
        <v>1326.51</v>
      </c>
      <c r="BM7" s="36">
        <v>1228.58</v>
      </c>
      <c r="BN7" s="36">
        <v>1239.32</v>
      </c>
      <c r="BO7" s="36">
        <v>35.54</v>
      </c>
      <c r="BP7" s="36">
        <v>33.99</v>
      </c>
      <c r="BQ7" s="36">
        <v>32.75</v>
      </c>
      <c r="BR7" s="36">
        <v>31.07</v>
      </c>
      <c r="BS7" s="36">
        <v>27.24</v>
      </c>
      <c r="BT7" s="36">
        <v>57.18</v>
      </c>
      <c r="BU7" s="36">
        <v>54.56</v>
      </c>
      <c r="BV7" s="36">
        <v>54.57</v>
      </c>
      <c r="BW7" s="36">
        <v>54.4</v>
      </c>
      <c r="BX7" s="36">
        <v>53.81</v>
      </c>
      <c r="BY7" s="36">
        <v>36.33</v>
      </c>
      <c r="BZ7" s="36">
        <v>614.94000000000005</v>
      </c>
      <c r="CA7" s="36">
        <v>652.19000000000005</v>
      </c>
      <c r="CB7" s="36">
        <v>675.14</v>
      </c>
      <c r="CC7" s="36">
        <v>718.42</v>
      </c>
      <c r="CD7" s="36">
        <v>862.58</v>
      </c>
      <c r="CE7" s="36">
        <v>295.62</v>
      </c>
      <c r="CF7" s="36">
        <v>314.44</v>
      </c>
      <c r="CG7" s="36">
        <v>318.02999999999997</v>
      </c>
      <c r="CH7" s="36">
        <v>325.14</v>
      </c>
      <c r="CI7" s="36">
        <v>284.64999999999998</v>
      </c>
      <c r="CJ7" s="36">
        <v>476.46</v>
      </c>
      <c r="CK7" s="36">
        <v>80.97</v>
      </c>
      <c r="CL7" s="36">
        <v>69.03</v>
      </c>
      <c r="CM7" s="36">
        <v>63.35</v>
      </c>
      <c r="CN7" s="36">
        <v>59.19</v>
      </c>
      <c r="CO7" s="36">
        <v>57.6</v>
      </c>
      <c r="CP7" s="36">
        <v>63.04</v>
      </c>
      <c r="CQ7" s="36">
        <v>64.3</v>
      </c>
      <c r="CR7" s="36">
        <v>63.99</v>
      </c>
      <c r="CS7" s="36">
        <v>62.01</v>
      </c>
      <c r="CT7" s="36">
        <v>58.96</v>
      </c>
      <c r="CU7" s="36">
        <v>58.19</v>
      </c>
      <c r="CV7" s="36">
        <v>65.459999999999994</v>
      </c>
      <c r="CW7" s="36">
        <v>68.900000000000006</v>
      </c>
      <c r="CX7" s="36">
        <v>73.77</v>
      </c>
      <c r="CY7" s="36">
        <v>78.650000000000006</v>
      </c>
      <c r="CZ7" s="36">
        <v>78.69</v>
      </c>
      <c r="DA7" s="36">
        <v>78.06</v>
      </c>
      <c r="DB7" s="36">
        <v>76.38</v>
      </c>
      <c r="DC7" s="36">
        <v>76.260000000000005</v>
      </c>
      <c r="DD7" s="36">
        <v>75.8</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0.26</v>
      </c>
      <c r="ED7" s="36">
        <v>0.63</v>
      </c>
      <c r="EE7" s="36">
        <v>0.57999999999999996</v>
      </c>
      <c r="EF7" s="36">
        <v>1.48</v>
      </c>
      <c r="EG7" s="36">
        <v>1.49</v>
      </c>
      <c r="EH7" s="36">
        <v>0.83</v>
      </c>
      <c r="EI7" s="36">
        <v>0.62</v>
      </c>
      <c r="EJ7" s="36">
        <v>0.59</v>
      </c>
      <c r="EK7" s="36">
        <v>0.64</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2016-02-19T05:20:15Z</cp:lastPrinted>
  <dcterms:created xsi:type="dcterms:W3CDTF">2016-01-18T05:03:49Z</dcterms:created>
  <dcterms:modified xsi:type="dcterms:W3CDTF">2016-02-24T07:24:40Z</dcterms:modified>
</cp:coreProperties>
</file>