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<sst xmlns="http://schemas.openxmlformats.org/spreadsheetml/2006/main" count="217" uniqueCount="107">
  <si>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</si>
  <si>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</si>
  <si>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</si>
  <si>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</si>
  <si>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</si>
  <si>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</si>
  <si>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</si>
  <si>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</si>
  <si>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</si>
  <si>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</si>
  <si>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</si>
  <si>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</si>
  <si>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</si>
  <si>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</si>
  <si>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</si>
  <si>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</si>
  <si>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</si>
  <si>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</si>
  <si>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</si>
  <si>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</si>
  <si>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</si>
  <si>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</si>
  <si>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</si>
  <si>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</si>
  <si>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</si>
  <si>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</si>
  <si>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</si>
  <si>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</si>
  <si>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</si>
  <si>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</si>
  <si>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</si>
  <si>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</si>
  <si>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</si>
  <si>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</si>
  <si>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</si>
  <si>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</si>
  <si>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</si>
  <si>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</si>
  <si>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</si>
  <si>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</si>
  <si>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</si>
  <si>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</si>
  <si>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</si>
  <si>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</si>
  <si>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</si>
  <si>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</si>
  <si>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</si>
  <si>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</si>
  <si>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</si>
  <si>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</si>
  <si>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</si>
  <si>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</si>
  <si>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</si>
  <si>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</si>
  <si>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</si>
  <si>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</si>
  <si>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</si>
  <si>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</si>
  <si>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</si>
  <si>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</si>
  <si>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</si>
  <si>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</si>
  <si>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</si>
  <si>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</si>
  <si>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</si>
  <si>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</si>
  <si>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</si>
  <si>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</si>
  <si>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</si>
  <si>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</si>
  <si>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</si>
  <si>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</si>
  <si>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</si>
  <si>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</si>
  <si>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</si>
  <si>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</si>
  <si>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</si>
  <si>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</si>
  <si>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</si>
  <si>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</si>
  <si>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</si>
  <si>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</si>
  <si>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</si>
  <si>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</si>
  <si>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</si>
  <si>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</si>
  <si>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</si>
  <si>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</si>
  <si>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</si>
  <si>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</si>
  <si>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</si>
  <si>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</si>
  <si>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</si>
  <si>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大阪府　堺市</t>
  </si>
  <si>
    <t>法適用</t>
  </si>
  <si>
    <t>水道事業</t>
  </si>
  <si>
    <t>末端給水事業</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</si>
  <si>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</si>
  <si>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</si>
  <si>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</si>
  <si>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</si>
  <si>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</si>
  <si>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</si>
  <si>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</si>
  <si>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①有形固定資産減価償却率は、一般的に値が高い方が施設の老朽化が進んでいると言える。本市の値は類似団体平均を下回り、低い水準となっているが、ここ数年、上昇傾向にある。
②管路経年化率は、一般的に値が高い方が管路の老朽化が進んでいると言える。本市の値は類似団体平均と同程度であるが、泉北ニュータウンの建設時期である昭和45年から昭和52年に布設された管路が多いため年間更新延長より経年化延長が上回り、今後さらに増加する見通しである。
③管路更新率は、一般的に値が高い方が施設の老朽化対策として管路の更新を進めていると言える。本市の値は類似団体平均を上回り、計画的な更新を行ってる。今後とも、配水支管を約１％、幹線管を約２％更新することで施設の健全度を保ちつつ施設を維持管理していく。</t>
    <rPh sb="1" eb="3">
      <t>ユウケイ</t>
    </rPh>
    <rPh sb="3" eb="5">
      <t>コテイ</t>
    </rPh>
    <rPh sb="5" eb="7">
      <t>シサン</t>
    </rPh>
    <rPh sb="7" eb="9">
      <t>ゲンカ</t>
    </rPh>
    <rPh sb="9" eb="11">
      <t>ショウキャク</t>
    </rPh>
    <rPh sb="11" eb="12">
      <t>リツ</t>
    </rPh>
    <rPh sb="20" eb="21">
      <t>タカ</t>
    </rPh>
    <rPh sb="24" eb="26">
      <t>シセツ</t>
    </rPh>
    <rPh sb="27" eb="30">
      <t>ロウキュウカ</t>
    </rPh>
    <rPh sb="31" eb="32">
      <t>スス</t>
    </rPh>
    <rPh sb="41" eb="43">
      <t>ホンシ</t>
    </rPh>
    <rPh sb="44" eb="45">
      <t>アタイ</t>
    </rPh>
    <rPh sb="59" eb="61">
      <t>スイジュン</t>
    </rPh>
    <rPh sb="71" eb="73">
      <t>スウネン</t>
    </rPh>
    <rPh sb="102" eb="104">
      <t>カンロ</t>
    </rPh>
    <rPh sb="119" eb="121">
      <t>ホンシ</t>
    </rPh>
    <rPh sb="122" eb="123">
      <t>アタイ</t>
    </rPh>
    <rPh sb="131" eb="134">
      <t>ドウテイド</t>
    </rPh>
    <rPh sb="207" eb="209">
      <t>ミトオ</t>
    </rPh>
    <rPh sb="239" eb="241">
      <t>タイサク</t>
    </rPh>
    <rPh sb="244" eb="246">
      <t>カンロ</t>
    </rPh>
    <rPh sb="247" eb="249">
      <t>コウシン</t>
    </rPh>
    <rPh sb="250" eb="251">
      <t>スス</t>
    </rPh>
    <rPh sb="256" eb="257">
      <t>イ</t>
    </rPh>
    <rPh sb="260" eb="262">
      <t>ホンシ</t>
    </rPh>
    <rPh sb="263" eb="264">
      <t>アタイ</t>
    </rPh>
    <rPh sb="265" eb="267">
      <t>ルイジ</t>
    </rPh>
    <rPh sb="267" eb="269">
      <t>ダンタイ</t>
    </rPh>
    <rPh sb="269" eb="271">
      <t>ヘイキン</t>
    </rPh>
    <rPh sb="272" eb="274">
      <t>ウワマワ</t>
    </rPh>
    <rPh sb="280" eb="282">
      <t>コウシン</t>
    </rPh>
    <rPh sb="283" eb="284">
      <t>オコナ</t>
    </rPh>
    <phoneticPr fontId="4"/>
  </si>
  <si>
    <t>　経営の健全性・効率性に関して、本市の事業経営の状況は、他市と比較して概ね良好と言える。しかし、今後とも水需要の減少による給水収益の減少が見込まれることから、更なる経営改善に取り組んでいくこととしている。また、今後、給水人口が減少していくことを考慮し、施設更新にかかる投資の適正化と財源にかかる企業債発行の抑制に取り組むこととしている。
　施設の老朽化に関しては全国的な課題であり、本市においても対策を要する。また、本市の施設は高度経済成長期に整備したものが多く、今後とも法定耐用年数を超えた施設が増加する見込みであるが、すべての施設を更新するには膨大な費用と期間が必要となるため、アセットマネジメントの考え方に基づき、施設の長寿命化や更新の平準化を図ることとしている。</t>
    <rPh sb="1" eb="3">
      <t>ケイエイ</t>
    </rPh>
    <rPh sb="4" eb="7">
      <t>ケンゼンセイ</t>
    </rPh>
    <rPh sb="8" eb="11">
      <t>コウリツセイ</t>
    </rPh>
    <rPh sb="12" eb="13">
      <t>カン</t>
    </rPh>
    <rPh sb="16" eb="18">
      <t>ホンシ</t>
    </rPh>
    <rPh sb="19" eb="21">
      <t>ジギョウ</t>
    </rPh>
    <rPh sb="21" eb="23">
      <t>ケイエイ</t>
    </rPh>
    <rPh sb="24" eb="26">
      <t>ジョウキョウ</t>
    </rPh>
    <rPh sb="28" eb="30">
      <t>タシ</t>
    </rPh>
    <rPh sb="31" eb="33">
      <t>ヒカク</t>
    </rPh>
    <rPh sb="35" eb="36">
      <t>オオム</t>
    </rPh>
    <rPh sb="37" eb="39">
      <t>リョウコウ</t>
    </rPh>
    <rPh sb="40" eb="41">
      <t>イ</t>
    </rPh>
    <rPh sb="48" eb="50">
      <t>コンゴ</t>
    </rPh>
    <rPh sb="52" eb="53">
      <t>ミズ</t>
    </rPh>
    <rPh sb="53" eb="55">
      <t>ジュヨウ</t>
    </rPh>
    <rPh sb="56" eb="58">
      <t>ゲンショウ</t>
    </rPh>
    <rPh sb="61" eb="63">
      <t>キュウスイ</t>
    </rPh>
    <rPh sb="63" eb="65">
      <t>シュウエキ</t>
    </rPh>
    <rPh sb="66" eb="68">
      <t>ゲンショウ</t>
    </rPh>
    <rPh sb="69" eb="71">
      <t>ミコ</t>
    </rPh>
    <rPh sb="79" eb="80">
      <t>サラ</t>
    </rPh>
    <rPh sb="82" eb="84">
      <t>ケイエイ</t>
    </rPh>
    <rPh sb="84" eb="86">
      <t>カイゼン</t>
    </rPh>
    <rPh sb="87" eb="88">
      <t>ト</t>
    </rPh>
    <rPh sb="89" eb="90">
      <t>ク</t>
    </rPh>
    <rPh sb="105" eb="107">
      <t>コンゴ</t>
    </rPh>
    <rPh sb="108" eb="110">
      <t>キュウスイ</t>
    </rPh>
    <rPh sb="110" eb="112">
      <t>ジンコウ</t>
    </rPh>
    <rPh sb="113" eb="115">
      <t>ゲンショウ</t>
    </rPh>
    <rPh sb="122" eb="124">
      <t>コウリョ</t>
    </rPh>
    <rPh sb="126" eb="128">
      <t>シセツ</t>
    </rPh>
    <rPh sb="128" eb="130">
      <t>コウシン</t>
    </rPh>
    <rPh sb="134" eb="136">
      <t>トウシ</t>
    </rPh>
    <rPh sb="137" eb="140">
      <t>テキセイカ</t>
    </rPh>
    <rPh sb="141" eb="143">
      <t>ザイゲン</t>
    </rPh>
    <rPh sb="147" eb="149">
      <t>キギョウ</t>
    </rPh>
    <rPh sb="149" eb="150">
      <t>サイ</t>
    </rPh>
    <rPh sb="150" eb="152">
      <t>ハッコウ</t>
    </rPh>
    <rPh sb="153" eb="155">
      <t>ヨクセイ</t>
    </rPh>
    <rPh sb="156" eb="157">
      <t>ト</t>
    </rPh>
    <rPh sb="158" eb="159">
      <t>ク</t>
    </rPh>
    <rPh sb="170" eb="172">
      <t>シセツ</t>
    </rPh>
    <rPh sb="173" eb="176">
      <t>ロウキュウカ</t>
    </rPh>
    <rPh sb="177" eb="178">
      <t>カン</t>
    </rPh>
    <rPh sb="181" eb="184">
      <t>ゼンコクテキ</t>
    </rPh>
    <rPh sb="185" eb="187">
      <t>カダイ</t>
    </rPh>
    <rPh sb="191" eb="193">
      <t>ホンシ</t>
    </rPh>
    <rPh sb="198" eb="200">
      <t>タイサク</t>
    </rPh>
    <rPh sb="201" eb="202">
      <t>ヨウ</t>
    </rPh>
    <rPh sb="208" eb="210">
      <t>ホンシ</t>
    </rPh>
    <rPh sb="211" eb="213">
      <t>シセツ</t>
    </rPh>
    <rPh sb="214" eb="216">
      <t>コウド</t>
    </rPh>
    <rPh sb="216" eb="218">
      <t>ケイザイ</t>
    </rPh>
    <rPh sb="218" eb="221">
      <t>セイチョウキ</t>
    </rPh>
    <rPh sb="222" eb="224">
      <t>セイビ</t>
    </rPh>
    <rPh sb="229" eb="230">
      <t>オオ</t>
    </rPh>
    <rPh sb="232" eb="234">
      <t>コンゴ</t>
    </rPh>
    <rPh sb="236" eb="238">
      <t>ホウテイ</t>
    </rPh>
    <rPh sb="238" eb="240">
      <t>タイヨウ</t>
    </rPh>
    <rPh sb="240" eb="242">
      <t>ネンスウ</t>
    </rPh>
    <rPh sb="243" eb="244">
      <t>コ</t>
    </rPh>
    <rPh sb="246" eb="248">
      <t>シセツ</t>
    </rPh>
    <rPh sb="249" eb="251">
      <t>ゾウカ</t>
    </rPh>
    <rPh sb="253" eb="255">
      <t>ミコ</t>
    </rPh>
    <rPh sb="265" eb="267">
      <t>シセツ</t>
    </rPh>
    <rPh sb="268" eb="270">
      <t>コウシン</t>
    </rPh>
    <rPh sb="274" eb="276">
      <t>ボウダイ</t>
    </rPh>
    <rPh sb="277" eb="279">
      <t>ヒヨウ</t>
    </rPh>
    <rPh sb="280" eb="282">
      <t>キカン</t>
    </rPh>
    <rPh sb="283" eb="285">
      <t>ヒツヨウ</t>
    </rPh>
    <rPh sb="302" eb="303">
      <t>カンガ</t>
    </rPh>
    <rPh sb="304" eb="305">
      <t>カタ</t>
    </rPh>
    <rPh sb="306" eb="307">
      <t>モト</t>
    </rPh>
    <rPh sb="310" eb="312">
      <t>シセツ</t>
    </rPh>
    <rPh sb="313" eb="314">
      <t>チョウ</t>
    </rPh>
    <rPh sb="314" eb="317">
      <t>ジュミョウカ</t>
    </rPh>
    <rPh sb="318" eb="320">
      <t>コウシン</t>
    </rPh>
    <rPh sb="321" eb="324">
      <t>ヘイジュンカ</t>
    </rPh>
    <rPh sb="325" eb="326">
      <t>ハカ</t>
    </rPh>
    <phoneticPr fontId="4"/>
  </si>
  <si>
    <t>①経常収支比率は、類似団体平均を下回っているが、100%を上回っており、健全な経営状況にある。
③流動比率は、100%を大きく上回り、1年以内（短期）の支払に対して十分な現金等を有している。
④企業債残高対給水収益比率は、明確な数値基準がない指標である。本市の企業債残高は減少傾向にあるが、水需要の減少等により給水収益も減少しているため、指標が横ばいとなっている。なお、本市の値は類似団体平均を下回っており、事業費の財源として企業債に依存する割合が低くなっている。
⑤料金回収率は、100%を上回り、水道水の安定供給に必要な経費を給水収益（料金）で賄えている。
⑥給水原価は、一般的に値が低い方が効率的と言える。本市の値は類似団体平均を大きく下回り、効率的な事業経営が行えていると考えられる。
⑦施設利用率は、一般的に値が高い方が効率的と言える。本市の値は類似団体平均を上回り、効率的な事業運営が行えていると考えられるが、ここ数年は、給水量の減少に伴い、数値が下降傾向にあるため、施設更新時には、ダウンサイジングを行うことで改善を図る必要がある。
⑧有収率は、一般的に値が高い方が効率的と言える。本市の値は類似団体平均とほぼ同程度だが、ここ数年、下降傾向にある。また、本市では水道水のすべてを受水しているため、漏水対策などを行い、費用（受水費）削減を図る必要がある。
※指標①③⑤⑥については、地方公営企業会計基準の見直しにより、平成26年度から大幅な増減が生じたが、経営状況が大きく変化したものではない。</t>
    <rPh sb="1" eb="3">
      <t>ケイジョウ</t>
    </rPh>
    <rPh sb="3" eb="5">
      <t>シュウシ</t>
    </rPh>
    <rPh sb="5" eb="7">
      <t>ヒリツ</t>
    </rPh>
    <rPh sb="9" eb="11">
      <t>ルイジ</t>
    </rPh>
    <rPh sb="11" eb="13">
      <t>ダンタイ</t>
    </rPh>
    <rPh sb="13" eb="15">
      <t>ヘイキン</t>
    </rPh>
    <rPh sb="16" eb="18">
      <t>シタマワ</t>
    </rPh>
    <rPh sb="29" eb="31">
      <t>ウワマワ</t>
    </rPh>
    <rPh sb="36" eb="38">
      <t>ケンゼン</t>
    </rPh>
    <rPh sb="39" eb="41">
      <t>ケイエイ</t>
    </rPh>
    <rPh sb="41" eb="43">
      <t>ジョウキョウ</t>
    </rPh>
    <rPh sb="49" eb="51">
      <t>リュウドウ</t>
    </rPh>
    <rPh sb="51" eb="53">
      <t>ヒリツ</t>
    </rPh>
    <rPh sb="60" eb="61">
      <t>オオ</t>
    </rPh>
    <rPh sb="63" eb="65">
      <t>ウワマワ</t>
    </rPh>
    <rPh sb="68" eb="69">
      <t>ネン</t>
    </rPh>
    <rPh sb="69" eb="71">
      <t>イナイ</t>
    </rPh>
    <rPh sb="72" eb="74">
      <t>タンキ</t>
    </rPh>
    <rPh sb="76" eb="78">
      <t>シハライ</t>
    </rPh>
    <rPh sb="79" eb="80">
      <t>タイ</t>
    </rPh>
    <rPh sb="82" eb="84">
      <t>ジュウブン</t>
    </rPh>
    <rPh sb="85" eb="87">
      <t>ゲンキン</t>
    </rPh>
    <rPh sb="87" eb="88">
      <t>トウ</t>
    </rPh>
    <rPh sb="89" eb="90">
      <t>ユウ</t>
    </rPh>
    <rPh sb="111" eb="113">
      <t>メイカク</t>
    </rPh>
    <rPh sb="114" eb="116">
      <t>スウチ</t>
    </rPh>
    <rPh sb="116" eb="118">
      <t>キジュン</t>
    </rPh>
    <rPh sb="121" eb="123">
      <t>シヒョウ</t>
    </rPh>
    <rPh sb="127" eb="129">
      <t>ホンシ</t>
    </rPh>
    <rPh sb="130" eb="132">
      <t>キギョウ</t>
    </rPh>
    <rPh sb="132" eb="133">
      <t>サイ</t>
    </rPh>
    <rPh sb="133" eb="135">
      <t>ザンダカ</t>
    </rPh>
    <rPh sb="136" eb="138">
      <t>ゲンショウ</t>
    </rPh>
    <rPh sb="138" eb="140">
      <t>ケイコウ</t>
    </rPh>
    <rPh sb="145" eb="146">
      <t>ミズ</t>
    </rPh>
    <rPh sb="146" eb="148">
      <t>ジュヨウ</t>
    </rPh>
    <rPh sb="149" eb="151">
      <t>ゲンショウ</t>
    </rPh>
    <rPh sb="151" eb="152">
      <t>トウ</t>
    </rPh>
    <rPh sb="155" eb="157">
      <t>キュウスイ</t>
    </rPh>
    <rPh sb="157" eb="159">
      <t>シュウエキ</t>
    </rPh>
    <rPh sb="160" eb="162">
      <t>ゲンショウ</t>
    </rPh>
    <rPh sb="169" eb="171">
      <t>シヒョウ</t>
    </rPh>
    <rPh sb="172" eb="173">
      <t>ヨコ</t>
    </rPh>
    <rPh sb="185" eb="187">
      <t>ホンシ</t>
    </rPh>
    <rPh sb="188" eb="189">
      <t>アタイ</t>
    </rPh>
    <rPh sb="190" eb="192">
      <t>ルイジ</t>
    </rPh>
    <rPh sb="192" eb="194">
      <t>ダンタイ</t>
    </rPh>
    <rPh sb="194" eb="196">
      <t>ヘイキン</t>
    </rPh>
    <rPh sb="197" eb="199">
      <t>シタマワ</t>
    </rPh>
    <rPh sb="204" eb="206">
      <t>ジギョウ</t>
    </rPh>
    <rPh sb="206" eb="207">
      <t>ヒ</t>
    </rPh>
    <rPh sb="208" eb="210">
      <t>ザイゲン</t>
    </rPh>
    <rPh sb="213" eb="215">
      <t>キギョウ</t>
    </rPh>
    <rPh sb="215" eb="216">
      <t>サイ</t>
    </rPh>
    <rPh sb="217" eb="219">
      <t>イゾン</t>
    </rPh>
    <rPh sb="221" eb="223">
      <t>ワリアイ</t>
    </rPh>
    <rPh sb="224" eb="225">
      <t>ヒク</t>
    </rPh>
    <rPh sb="234" eb="236">
      <t>リョウキン</t>
    </rPh>
    <rPh sb="236" eb="238">
      <t>カイシュウ</t>
    </rPh>
    <rPh sb="238" eb="239">
      <t>リツ</t>
    </rPh>
    <rPh sb="246" eb="248">
      <t>ウワマワ</t>
    </rPh>
    <rPh sb="250" eb="252">
      <t>スイドウ</t>
    </rPh>
    <rPh sb="252" eb="253">
      <t>スイ</t>
    </rPh>
    <rPh sb="254" eb="256">
      <t>アンテイ</t>
    </rPh>
    <rPh sb="256" eb="258">
      <t>キョウキュウ</t>
    </rPh>
    <rPh sb="259" eb="261">
      <t>ヒツヨウ</t>
    </rPh>
    <rPh sb="262" eb="264">
      <t>ケイヒ</t>
    </rPh>
    <rPh sb="265" eb="267">
      <t>キュウスイ</t>
    </rPh>
    <rPh sb="267" eb="269">
      <t>シュウエキ</t>
    </rPh>
    <rPh sb="270" eb="272">
      <t>リョウキン</t>
    </rPh>
    <rPh sb="282" eb="284">
      <t>キュウスイ</t>
    </rPh>
    <rPh sb="284" eb="286">
      <t>ゲンカ</t>
    </rPh>
    <rPh sb="288" eb="291">
      <t>イッパンテキ</t>
    </rPh>
    <rPh sb="294" eb="295">
      <t>ヒク</t>
    </rPh>
    <rPh sb="296" eb="297">
      <t>ホウ</t>
    </rPh>
    <rPh sb="298" eb="301">
      <t>コウリツテキ</t>
    </rPh>
    <rPh sb="302" eb="303">
      <t>イ</t>
    </rPh>
    <rPh sb="306" eb="308">
      <t>ホンシ</t>
    </rPh>
    <rPh sb="309" eb="310">
      <t>アタイ</t>
    </rPh>
    <rPh sb="311" eb="313">
      <t>ルイジ</t>
    </rPh>
    <rPh sb="313" eb="315">
      <t>ダンタイ</t>
    </rPh>
    <rPh sb="315" eb="317">
      <t>ヘイキン</t>
    </rPh>
    <rPh sb="318" eb="319">
      <t>オオ</t>
    </rPh>
    <rPh sb="321" eb="323">
      <t>シタマワ</t>
    </rPh>
    <rPh sb="325" eb="328">
      <t>コウリツテキ</t>
    </rPh>
    <rPh sb="329" eb="331">
      <t>ジギョウ</t>
    </rPh>
    <rPh sb="331" eb="333">
      <t>ケイエイ</t>
    </rPh>
    <rPh sb="334" eb="335">
      <t>オコナ</t>
    </rPh>
    <rPh sb="340" eb="341">
      <t>カンガ</t>
    </rPh>
    <rPh sb="355" eb="358">
      <t>イッパンテキ</t>
    </rPh>
    <rPh sb="361" eb="362">
      <t>タカ</t>
    </rPh>
    <rPh sb="363" eb="364">
      <t>ホウ</t>
    </rPh>
    <rPh sb="365" eb="368">
      <t>コウリツテキ</t>
    </rPh>
    <rPh sb="369" eb="370">
      <t>イ</t>
    </rPh>
    <rPh sb="376" eb="377">
      <t>アタイ</t>
    </rPh>
    <rPh sb="378" eb="380">
      <t>ルイジ</t>
    </rPh>
    <rPh sb="380" eb="382">
      <t>ダンタイ</t>
    </rPh>
    <rPh sb="382" eb="384">
      <t>ヘイキン</t>
    </rPh>
    <rPh sb="385" eb="387">
      <t>ウワマワ</t>
    </rPh>
    <rPh sb="417" eb="419">
      <t>キュウスイ</t>
    </rPh>
    <rPh sb="419" eb="420">
      <t>リョウ</t>
    </rPh>
    <rPh sb="421" eb="423">
      <t>ゲンショウ</t>
    </rPh>
    <rPh sb="424" eb="425">
      <t>トモナ</t>
    </rPh>
    <rPh sb="427" eb="429">
      <t>スウチ</t>
    </rPh>
    <rPh sb="430" eb="432">
      <t>カコウ</t>
    </rPh>
    <rPh sb="432" eb="434">
      <t>ケイコウ</t>
    </rPh>
    <rPh sb="467" eb="469">
      <t>ヒツヨウ</t>
    </rPh>
    <rPh sb="480" eb="483">
      <t>イッパンテキ</t>
    </rPh>
    <rPh sb="486" eb="487">
      <t>タカ</t>
    </rPh>
    <rPh sb="488" eb="489">
      <t>ホウ</t>
    </rPh>
    <rPh sb="490" eb="493">
      <t>コウリツテキ</t>
    </rPh>
    <rPh sb="494" eb="495">
      <t>イ</t>
    </rPh>
    <rPh sb="498" eb="500">
      <t>ホンシ</t>
    </rPh>
    <rPh sb="501" eb="502">
      <t>アタイ</t>
    </rPh>
    <rPh sb="503" eb="505">
      <t>ルイジ</t>
    </rPh>
    <rPh sb="505" eb="507">
      <t>ダンタイ</t>
    </rPh>
    <rPh sb="507" eb="509">
      <t>ヘイキン</t>
    </rPh>
    <rPh sb="512" eb="515">
      <t>ドウテイド</t>
    </rPh>
    <rPh sb="520" eb="522">
      <t>スウネン</t>
    </rPh>
    <rPh sb="523" eb="525">
      <t>カコウ</t>
    </rPh>
    <rPh sb="525" eb="527">
      <t>ケイコウ</t>
    </rPh>
    <rPh sb="534" eb="536">
      <t>ホンシ</t>
    </rPh>
    <rPh sb="538" eb="541">
      <t>スイドウスイ</t>
    </rPh>
    <rPh sb="555" eb="557">
      <t>ロウスイ</t>
    </rPh>
    <rPh sb="557" eb="559">
      <t>タイサク</t>
    </rPh>
    <rPh sb="562" eb="563">
      <t>オコナ</t>
    </rPh>
    <rPh sb="565" eb="567">
      <t>ヒヨウ</t>
    </rPh>
    <rPh sb="568" eb="570">
      <t>ジュスイ</t>
    </rPh>
    <rPh sb="570" eb="571">
      <t>ヒ</t>
    </rPh>
    <rPh sb="572" eb="574">
      <t>サクゲン</t>
    </rPh>
    <rPh sb="575" eb="576">
      <t>ハカ</t>
    </rPh>
    <rPh sb="577" eb="579">
      <t>ヒツヨウ</t>
    </rPh>
    <rPh sb="585" eb="587">
      <t>シヒョウ</t>
    </rPh>
    <rPh sb="597" eb="599">
      <t>チホウ</t>
    </rPh>
    <rPh sb="599" eb="601">
      <t>コウエイ</t>
    </rPh>
    <rPh sb="601" eb="603">
      <t>キギョウ</t>
    </rPh>
    <rPh sb="603" eb="605">
      <t>カイケイ</t>
    </rPh>
    <rPh sb="605" eb="607">
      <t>キジュン</t>
    </rPh>
    <rPh sb="608" eb="610">
      <t>ミナオ</t>
    </rPh>
    <rPh sb="615" eb="617">
      <t>ヘイセイ</t>
    </rPh>
    <rPh sb="619" eb="620">
      <t>ネン</t>
    </rPh>
    <rPh sb="620" eb="621">
      <t>ド</t>
    </rPh>
    <rPh sb="623" eb="625">
      <t>オオハバ</t>
    </rPh>
    <rPh sb="626" eb="628">
      <t>ゾウゲン</t>
    </rPh>
    <rPh sb="629" eb="630">
      <t>ショウ</t>
    </rPh>
    <rPh sb="634" eb="636">
      <t>ケイエイ</t>
    </rPh>
    <rPh sb="636" eb="638">
      <t>ジョウキョウ</t>
    </rPh>
    <rPh sb="639" eb="640">
      <t>オオ</t>
    </rPh>
    <rPh sb="642" eb="644">
      <t>ヘンカ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</si>
</sst>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2.19</c:v>
                </c:pt>
                <c:pt idx="1">
                  <c:v>1.72</c:v>
                </c:pt>
                <c:pt idx="2">
                  <c:v>1.5</c:v>
                </c:pt>
                <c:pt idx="3">
                  <c:v>1.52</c:v>
                </c:pt>
                <c:pt idx="4">
                  <c:v>1.51</c:v>
                </c:pt>
              </c:numCache>
            </c:numRef>
          </c:val>
        </c:ser>
        <c:dLbls>
          <c:showLegendKey val="0"/>
          <c:showVal val="0"/>
          <c:showCatName val="0"/>
          <c:showSerName val="0"/>
          <c:showPercent val="0"/>
          <c:showBubbleSize val="0"/>
        </c:dLbls>
        <c:gapWidth val="150"/>
        <c:axId val="179349376"/>
        <c:axId val="17936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1.06</c:v>
                </c:pt>
                <c:pt idx="1">
                  <c:v>1.1599999999999999</c:v>
                </c:pt>
                <c:pt idx="2">
                  <c:v>1.22</c:v>
                </c:pt>
                <c:pt idx="3">
                  <c:v>1.26</c:v>
                </c:pt>
                <c:pt idx="4">
                  <c:v>1.23</c:v>
                </c:pt>
              </c:numCache>
            </c:numRef>
          </c:val>
          <c:smooth val="0"/>
        </c:ser>
        <c:dLbls>
          <c:showLegendKey val="0"/>
          <c:showVal val="0"/>
          <c:showCatName val="0"/>
          <c:showSerName val="0"/>
          <c:showPercent val="0"/>
          <c:showBubbleSize val="0"/>
        </c:dLbls>
        <c:marker val="1"/>
        <c:smooth val="0"/>
        <c:axId val="179349376"/>
        <c:axId val="179367936"/>
      </c:lineChart>
      <c:dateAx>
        <c:axId val="179349376"/>
        <c:scaling>
          <c:orientation val="minMax"/>
        </c:scaling>
        <c:delete val="1"/>
        <c:axPos val="b"/>
        <c:numFmt formatCode="ge" sourceLinked="1"/>
        <c:majorTickMark val="none"/>
        <c:minorTickMark val="none"/>
        <c:tickLblPos val="none"/>
        <c:crossAx val="179367936"/>
        <c:crosses val="autoZero"/>
        <c:auto val="1"/>
        <c:lblOffset val="100"/>
        <c:baseTimeUnit val="years"/>
      </c:dateAx>
      <c:valAx>
        <c:axId val="17936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34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59.24</c:v>
                </c:pt>
                <c:pt idx="1">
                  <c:v>66.48</c:v>
                </c:pt>
                <c:pt idx="2">
                  <c:v>65.08</c:v>
                </c:pt>
                <c:pt idx="3">
                  <c:v>65.05</c:v>
                </c:pt>
                <c:pt idx="4">
                  <c:v>63.96</c:v>
                </c:pt>
              </c:numCache>
            </c:numRef>
          </c:val>
        </c:ser>
        <c:dLbls>
          <c:showLegendKey val="0"/>
          <c:showVal val="0"/>
          <c:showCatName val="0"/>
          <c:showSerName val="0"/>
          <c:showPercent val="0"/>
          <c:showBubbleSize val="0"/>
        </c:dLbls>
        <c:gapWidth val="150"/>
        <c:axId val="181258496"/>
        <c:axId val="18130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59.9</c:v>
                </c:pt>
                <c:pt idx="1">
                  <c:v>59.22</c:v>
                </c:pt>
                <c:pt idx="2">
                  <c:v>59.95</c:v>
                </c:pt>
                <c:pt idx="3">
                  <c:v>59.6</c:v>
                </c:pt>
                <c:pt idx="4">
                  <c:v>58.97</c:v>
                </c:pt>
              </c:numCache>
            </c:numRef>
          </c:val>
          <c:smooth val="0"/>
        </c:ser>
        <c:dLbls>
          <c:showLegendKey val="0"/>
          <c:showVal val="0"/>
          <c:showCatName val="0"/>
          <c:showSerName val="0"/>
          <c:showPercent val="0"/>
          <c:showBubbleSize val="0"/>
        </c:dLbls>
        <c:marker val="1"/>
        <c:smooth val="0"/>
        <c:axId val="181258496"/>
        <c:axId val="181305728"/>
      </c:lineChart>
      <c:dateAx>
        <c:axId val="181258496"/>
        <c:scaling>
          <c:orientation val="minMax"/>
        </c:scaling>
        <c:delete val="1"/>
        <c:axPos val="b"/>
        <c:numFmt formatCode="ge" sourceLinked="1"/>
        <c:majorTickMark val="none"/>
        <c:minorTickMark val="none"/>
        <c:tickLblPos val="none"/>
        <c:crossAx val="181305728"/>
        <c:crosses val="autoZero"/>
        <c:auto val="1"/>
        <c:lblOffset val="100"/>
        <c:baseTimeUnit val="years"/>
      </c:dateAx>
      <c:valAx>
        <c:axId val="18130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25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93.4</c:v>
                </c:pt>
                <c:pt idx="1">
                  <c:v>93.33</c:v>
                </c:pt>
                <c:pt idx="2">
                  <c:v>93.08</c:v>
                </c:pt>
                <c:pt idx="3">
                  <c:v>93.19</c:v>
                </c:pt>
                <c:pt idx="4">
                  <c:v>92.08</c:v>
                </c:pt>
              </c:numCache>
            </c:numRef>
          </c:val>
        </c:ser>
        <c:dLbls>
          <c:showLegendKey val="0"/>
          <c:showVal val="0"/>
          <c:showCatName val="0"/>
          <c:showSerName val="0"/>
          <c:showPercent val="0"/>
          <c:showBubbleSize val="0"/>
        </c:dLbls>
        <c:gapWidth val="150"/>
        <c:axId val="181336704"/>
        <c:axId val="18133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92.93</c:v>
                </c:pt>
                <c:pt idx="1">
                  <c:v>92.47</c:v>
                </c:pt>
                <c:pt idx="2">
                  <c:v>93.11</c:v>
                </c:pt>
                <c:pt idx="3">
                  <c:v>93.22</c:v>
                </c:pt>
                <c:pt idx="4">
                  <c:v>92.91</c:v>
                </c:pt>
              </c:numCache>
            </c:numRef>
          </c:val>
          <c:smooth val="0"/>
        </c:ser>
        <c:dLbls>
          <c:showLegendKey val="0"/>
          <c:showVal val="0"/>
          <c:showCatName val="0"/>
          <c:showSerName val="0"/>
          <c:showPercent val="0"/>
          <c:showBubbleSize val="0"/>
        </c:dLbls>
        <c:marker val="1"/>
        <c:smooth val="0"/>
        <c:axId val="181336704"/>
        <c:axId val="181335936"/>
      </c:lineChart>
      <c:dateAx>
        <c:axId val="181336704"/>
        <c:scaling>
          <c:orientation val="minMax"/>
        </c:scaling>
        <c:delete val="1"/>
        <c:axPos val="b"/>
        <c:numFmt formatCode="ge" sourceLinked="1"/>
        <c:majorTickMark val="none"/>
        <c:minorTickMark val="none"/>
        <c:tickLblPos val="none"/>
        <c:crossAx val="181335936"/>
        <c:crosses val="autoZero"/>
        <c:auto val="1"/>
        <c:lblOffset val="100"/>
        <c:baseTimeUnit val="years"/>
      </c:dateAx>
      <c:valAx>
        <c:axId val="18133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33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103.38</c:v>
                </c:pt>
                <c:pt idx="1">
                  <c:v>103.53</c:v>
                </c:pt>
                <c:pt idx="2">
                  <c:v>102.59</c:v>
                </c:pt>
                <c:pt idx="3">
                  <c:v>104.75</c:v>
                </c:pt>
                <c:pt idx="4">
                  <c:v>109.81</c:v>
                </c:pt>
              </c:numCache>
            </c:numRef>
          </c:val>
        </c:ser>
        <c:dLbls>
          <c:showLegendKey val="0"/>
          <c:showVal val="0"/>
          <c:showCatName val="0"/>
          <c:showSerName val="0"/>
          <c:showPercent val="0"/>
          <c:showBubbleSize val="0"/>
        </c:dLbls>
        <c:gapWidth val="150"/>
        <c:axId val="179799552"/>
        <c:axId val="17980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107.98</c:v>
                </c:pt>
                <c:pt idx="2">
                  <c:v>108.97</c:v>
                </c:pt>
                <c:pt idx="3">
                  <c:v>109.88</c:v>
                </c:pt>
                <c:pt idx="4">
                  <c:v>113.97</c:v>
                </c:pt>
              </c:numCache>
            </c:numRef>
          </c:val>
          <c:smooth val="0"/>
        </c:ser>
        <c:dLbls>
          <c:showLegendKey val="0"/>
          <c:showVal val="0"/>
          <c:showCatName val="0"/>
          <c:showSerName val="0"/>
          <c:showPercent val="0"/>
          <c:showBubbleSize val="0"/>
        </c:dLbls>
        <c:marker val="1"/>
        <c:smooth val="0"/>
        <c:axId val="179799552"/>
        <c:axId val="179801472"/>
      </c:lineChart>
      <c:dateAx>
        <c:axId val="179799552"/>
        <c:scaling>
          <c:orientation val="minMax"/>
        </c:scaling>
        <c:delete val="1"/>
        <c:axPos val="b"/>
        <c:numFmt formatCode="ge" sourceLinked="1"/>
        <c:majorTickMark val="none"/>
        <c:minorTickMark val="none"/>
        <c:tickLblPos val="none"/>
        <c:crossAx val="179801472"/>
        <c:crosses val="autoZero"/>
        <c:auto val="1"/>
        <c:lblOffset val="100"/>
        <c:baseTimeUnit val="years"/>
      </c:dateAx>
      <c:valAx>
        <c:axId val="179801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79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37</c:v>
                </c:pt>
                <c:pt idx="1">
                  <c:v>37.299999999999997</c:v>
                </c:pt>
                <c:pt idx="2">
                  <c:v>36.93</c:v>
                </c:pt>
                <c:pt idx="3">
                  <c:v>37.49</c:v>
                </c:pt>
                <c:pt idx="4">
                  <c:v>38.18</c:v>
                </c:pt>
              </c:numCache>
            </c:numRef>
          </c:val>
        </c:ser>
        <c:dLbls>
          <c:showLegendKey val="0"/>
          <c:showVal val="0"/>
          <c:showCatName val="0"/>
          <c:showSerName val="0"/>
          <c:showPercent val="0"/>
          <c:showBubbleSize val="0"/>
        </c:dLbls>
        <c:gapWidth val="150"/>
        <c:axId val="180421760"/>
        <c:axId val="18042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43.64</c:v>
                </c:pt>
                <c:pt idx="1">
                  <c:v>44.6</c:v>
                </c:pt>
                <c:pt idx="2">
                  <c:v>45.31</c:v>
                </c:pt>
                <c:pt idx="3">
                  <c:v>45.85</c:v>
                </c:pt>
                <c:pt idx="4">
                  <c:v>46.73</c:v>
                </c:pt>
              </c:numCache>
            </c:numRef>
          </c:val>
          <c:smooth val="0"/>
        </c:ser>
        <c:dLbls>
          <c:showLegendKey val="0"/>
          <c:showVal val="0"/>
          <c:showCatName val="0"/>
          <c:showSerName val="0"/>
          <c:showPercent val="0"/>
          <c:showBubbleSize val="0"/>
        </c:dLbls>
        <c:marker val="1"/>
        <c:smooth val="0"/>
        <c:axId val="180421760"/>
        <c:axId val="180423680"/>
      </c:lineChart>
      <c:dateAx>
        <c:axId val="180421760"/>
        <c:scaling>
          <c:orientation val="minMax"/>
        </c:scaling>
        <c:delete val="1"/>
        <c:axPos val="b"/>
        <c:numFmt formatCode="ge" sourceLinked="1"/>
        <c:majorTickMark val="none"/>
        <c:minorTickMark val="none"/>
        <c:tickLblPos val="none"/>
        <c:crossAx val="180423680"/>
        <c:crosses val="autoZero"/>
        <c:auto val="1"/>
        <c:lblOffset val="100"/>
        <c:baseTimeUnit val="years"/>
      </c:dateAx>
      <c:valAx>
        <c:axId val="18042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42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7.59</c:v>
                </c:pt>
                <c:pt idx="1">
                  <c:v>8.32</c:v>
                </c:pt>
                <c:pt idx="2">
                  <c:v>9.5500000000000007</c:v>
                </c:pt>
                <c:pt idx="3">
                  <c:v>14.29</c:v>
                </c:pt>
                <c:pt idx="4">
                  <c:v>15.33</c:v>
                </c:pt>
              </c:numCache>
            </c:numRef>
          </c:val>
        </c:ser>
        <c:dLbls>
          <c:showLegendKey val="0"/>
          <c:showVal val="0"/>
          <c:showCatName val="0"/>
          <c:showSerName val="0"/>
          <c:showPercent val="0"/>
          <c:showBubbleSize val="0"/>
        </c:dLbls>
        <c:gapWidth val="150"/>
        <c:axId val="180466432"/>
        <c:axId val="18046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c:v>
                </c:pt>
                <c:pt idx="1">
                  <c:v>10.91</c:v>
                </c:pt>
                <c:pt idx="2">
                  <c:v>12.46</c:v>
                </c:pt>
                <c:pt idx="3">
                  <c:v>13.95</c:v>
                </c:pt>
                <c:pt idx="4">
                  <c:v>15.33</c:v>
                </c:pt>
              </c:numCache>
            </c:numRef>
          </c:val>
          <c:smooth val="0"/>
        </c:ser>
        <c:dLbls>
          <c:showLegendKey val="0"/>
          <c:showVal val="0"/>
          <c:showCatName val="0"/>
          <c:showSerName val="0"/>
          <c:showPercent val="0"/>
          <c:showBubbleSize val="0"/>
        </c:dLbls>
        <c:marker val="1"/>
        <c:smooth val="0"/>
        <c:axId val="180466432"/>
        <c:axId val="180468352"/>
      </c:lineChart>
      <c:dateAx>
        <c:axId val="180466432"/>
        <c:scaling>
          <c:orientation val="minMax"/>
        </c:scaling>
        <c:delete val="1"/>
        <c:axPos val="b"/>
        <c:numFmt formatCode="ge" sourceLinked="1"/>
        <c:majorTickMark val="none"/>
        <c:minorTickMark val="none"/>
        <c:tickLblPos val="none"/>
        <c:crossAx val="180468352"/>
        <c:crosses val="autoZero"/>
        <c:auto val="1"/>
        <c:lblOffset val="100"/>
        <c:baseTimeUnit val="years"/>
      </c:dateAx>
      <c:valAx>
        <c:axId val="18046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46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0491008"/>
        <c:axId val="18049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0.17</c:v>
                </c:pt>
                <c:pt idx="1">
                  <c:v>0.09</c:v>
                </c:pt>
                <c:pt idx="2">
                  <c:v>0.02</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80491008"/>
        <c:axId val="180492928"/>
      </c:lineChart>
      <c:dateAx>
        <c:axId val="180491008"/>
        <c:scaling>
          <c:orientation val="minMax"/>
        </c:scaling>
        <c:delete val="1"/>
        <c:axPos val="b"/>
        <c:numFmt formatCode="ge" sourceLinked="1"/>
        <c:majorTickMark val="none"/>
        <c:minorTickMark val="none"/>
        <c:tickLblPos val="none"/>
        <c:crossAx val="180492928"/>
        <c:crosses val="autoZero"/>
        <c:auto val="1"/>
        <c:lblOffset val="100"/>
        <c:baseTimeUnit val="years"/>
      </c:dateAx>
      <c:valAx>
        <c:axId val="180492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49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389.5</c:v>
                </c:pt>
                <c:pt idx="1">
                  <c:v>343.17</c:v>
                </c:pt>
                <c:pt idx="2">
                  <c:v>451.92</c:v>
                </c:pt>
                <c:pt idx="3">
                  <c:v>430.48</c:v>
                </c:pt>
                <c:pt idx="4">
                  <c:v>238.64</c:v>
                </c:pt>
              </c:numCache>
            </c:numRef>
          </c:val>
        </c:ser>
        <c:dLbls>
          <c:showLegendKey val="0"/>
          <c:showVal val="0"/>
          <c:showCatName val="0"/>
          <c:showSerName val="0"/>
          <c:showPercent val="0"/>
          <c:showBubbleSize val="0"/>
        </c:dLbls>
        <c:gapWidth val="150"/>
        <c:axId val="180553984"/>
        <c:axId val="18056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318.06</c:v>
                </c:pt>
                <c:pt idx="1">
                  <c:v>309.39999999999998</c:v>
                </c:pt>
                <c:pt idx="2">
                  <c:v>296.75</c:v>
                </c:pt>
                <c:pt idx="3">
                  <c:v>295.06</c:v>
                </c:pt>
                <c:pt idx="4">
                  <c:v>178.43</c:v>
                </c:pt>
              </c:numCache>
            </c:numRef>
          </c:val>
          <c:smooth val="0"/>
        </c:ser>
        <c:dLbls>
          <c:showLegendKey val="0"/>
          <c:showVal val="0"/>
          <c:showCatName val="0"/>
          <c:showSerName val="0"/>
          <c:showPercent val="0"/>
          <c:showBubbleSize val="0"/>
        </c:dLbls>
        <c:marker val="1"/>
        <c:smooth val="0"/>
        <c:axId val="180553984"/>
        <c:axId val="180560256"/>
      </c:lineChart>
      <c:dateAx>
        <c:axId val="180553984"/>
        <c:scaling>
          <c:orientation val="minMax"/>
        </c:scaling>
        <c:delete val="1"/>
        <c:axPos val="b"/>
        <c:numFmt formatCode="ge" sourceLinked="1"/>
        <c:majorTickMark val="none"/>
        <c:minorTickMark val="none"/>
        <c:tickLblPos val="none"/>
        <c:crossAx val="180560256"/>
        <c:crosses val="autoZero"/>
        <c:auto val="1"/>
        <c:lblOffset val="100"/>
        <c:baseTimeUnit val="years"/>
      </c:dateAx>
      <c:valAx>
        <c:axId val="180560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55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174.36</c:v>
                </c:pt>
                <c:pt idx="1">
                  <c:v>180.69</c:v>
                </c:pt>
                <c:pt idx="2">
                  <c:v>182.62</c:v>
                </c:pt>
                <c:pt idx="3">
                  <c:v>179.9</c:v>
                </c:pt>
                <c:pt idx="4">
                  <c:v>186.07</c:v>
                </c:pt>
              </c:numCache>
            </c:numRef>
          </c:val>
        </c:ser>
        <c:dLbls>
          <c:showLegendKey val="0"/>
          <c:showVal val="0"/>
          <c:showCatName val="0"/>
          <c:showSerName val="0"/>
          <c:showPercent val="0"/>
          <c:showBubbleSize val="0"/>
        </c:dLbls>
        <c:gapWidth val="150"/>
        <c:axId val="180580352"/>
        <c:axId val="18058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245.59</c:v>
                </c:pt>
                <c:pt idx="1">
                  <c:v>243.43</c:v>
                </c:pt>
                <c:pt idx="2">
                  <c:v>235.04</c:v>
                </c:pt>
                <c:pt idx="3">
                  <c:v>226.55</c:v>
                </c:pt>
                <c:pt idx="4">
                  <c:v>220.35</c:v>
                </c:pt>
              </c:numCache>
            </c:numRef>
          </c:val>
          <c:smooth val="0"/>
        </c:ser>
        <c:dLbls>
          <c:showLegendKey val="0"/>
          <c:showVal val="0"/>
          <c:showCatName val="0"/>
          <c:showSerName val="0"/>
          <c:showPercent val="0"/>
          <c:showBubbleSize val="0"/>
        </c:dLbls>
        <c:marker val="1"/>
        <c:smooth val="0"/>
        <c:axId val="180580352"/>
        <c:axId val="180582272"/>
      </c:lineChart>
      <c:dateAx>
        <c:axId val="180580352"/>
        <c:scaling>
          <c:orientation val="minMax"/>
        </c:scaling>
        <c:delete val="1"/>
        <c:axPos val="b"/>
        <c:numFmt formatCode="ge" sourceLinked="1"/>
        <c:majorTickMark val="none"/>
        <c:minorTickMark val="none"/>
        <c:tickLblPos val="none"/>
        <c:crossAx val="180582272"/>
        <c:crosses val="autoZero"/>
        <c:auto val="1"/>
        <c:lblOffset val="100"/>
        <c:baseTimeUnit val="years"/>
      </c:dateAx>
      <c:valAx>
        <c:axId val="180582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58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97.97</c:v>
                </c:pt>
                <c:pt idx="1">
                  <c:v>95.85</c:v>
                </c:pt>
                <c:pt idx="2">
                  <c:v>96.54</c:v>
                </c:pt>
                <c:pt idx="3">
                  <c:v>99.41</c:v>
                </c:pt>
                <c:pt idx="4">
                  <c:v>105.72</c:v>
                </c:pt>
              </c:numCache>
            </c:numRef>
          </c:val>
        </c:ser>
        <c:dLbls>
          <c:showLegendKey val="0"/>
          <c:showVal val="0"/>
          <c:showCatName val="0"/>
          <c:showSerName val="0"/>
          <c:showPercent val="0"/>
          <c:showBubbleSize val="0"/>
        </c:dLbls>
        <c:gapWidth val="150"/>
        <c:axId val="181214592"/>
        <c:axId val="18122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102.02</c:v>
                </c:pt>
                <c:pt idx="1">
                  <c:v>97.77</c:v>
                </c:pt>
                <c:pt idx="2">
                  <c:v>98.74</c:v>
                </c:pt>
                <c:pt idx="3">
                  <c:v>99.53</c:v>
                </c:pt>
                <c:pt idx="4">
                  <c:v>104.05</c:v>
                </c:pt>
              </c:numCache>
            </c:numRef>
          </c:val>
          <c:smooth val="0"/>
        </c:ser>
        <c:dLbls>
          <c:showLegendKey val="0"/>
          <c:showVal val="0"/>
          <c:showCatName val="0"/>
          <c:showSerName val="0"/>
          <c:showPercent val="0"/>
          <c:showBubbleSize val="0"/>
        </c:dLbls>
        <c:marker val="1"/>
        <c:smooth val="0"/>
        <c:axId val="181214592"/>
        <c:axId val="181220864"/>
      </c:lineChart>
      <c:dateAx>
        <c:axId val="181214592"/>
        <c:scaling>
          <c:orientation val="minMax"/>
        </c:scaling>
        <c:delete val="1"/>
        <c:axPos val="b"/>
        <c:numFmt formatCode="ge" sourceLinked="1"/>
        <c:majorTickMark val="none"/>
        <c:minorTickMark val="none"/>
        <c:tickLblPos val="none"/>
        <c:crossAx val="181220864"/>
        <c:crosses val="autoZero"/>
        <c:auto val="1"/>
        <c:lblOffset val="100"/>
        <c:baseTimeUnit val="years"/>
      </c:dateAx>
      <c:valAx>
        <c:axId val="18122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21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175.51</c:v>
                </c:pt>
                <c:pt idx="1">
                  <c:v>174.57</c:v>
                </c:pt>
                <c:pt idx="2">
                  <c:v>172.61</c:v>
                </c:pt>
                <c:pt idx="3">
                  <c:v>167.02</c:v>
                </c:pt>
                <c:pt idx="4">
                  <c:v>155.76</c:v>
                </c:pt>
              </c:numCache>
            </c:numRef>
          </c:val>
        </c:ser>
        <c:dLbls>
          <c:showLegendKey val="0"/>
          <c:showVal val="0"/>
          <c:showCatName val="0"/>
          <c:showSerName val="0"/>
          <c:showPercent val="0"/>
          <c:showBubbleSize val="0"/>
        </c:dLbls>
        <c:gapWidth val="150"/>
        <c:axId val="181246592"/>
        <c:axId val="18124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176.3</c:v>
                </c:pt>
                <c:pt idx="1">
                  <c:v>182.63</c:v>
                </c:pt>
                <c:pt idx="2">
                  <c:v>180.69</c:v>
                </c:pt>
                <c:pt idx="3">
                  <c:v>179.62</c:v>
                </c:pt>
                <c:pt idx="4">
                  <c:v>171.57</c:v>
                </c:pt>
              </c:numCache>
            </c:numRef>
          </c:val>
          <c:smooth val="0"/>
        </c:ser>
        <c:dLbls>
          <c:showLegendKey val="0"/>
          <c:showVal val="0"/>
          <c:showCatName val="0"/>
          <c:showSerName val="0"/>
          <c:showPercent val="0"/>
          <c:showBubbleSize val="0"/>
        </c:dLbls>
        <c:marker val="1"/>
        <c:smooth val="0"/>
        <c:axId val="181246592"/>
        <c:axId val="181248768"/>
      </c:lineChart>
      <c:dateAx>
        <c:axId val="181246592"/>
        <c:scaling>
          <c:orientation val="minMax"/>
        </c:scaling>
        <c:delete val="1"/>
        <c:axPos val="b"/>
        <c:numFmt formatCode="ge" sourceLinked="1"/>
        <c:majorTickMark val="none"/>
        <c:minorTickMark val="none"/>
        <c:tickLblPos val="none"/>
        <c:crossAx val="181248768"/>
        <c:crosses val="autoZero"/>
        <c:auto val="1"/>
        <c:lblOffset val="100"/>
        <c:baseTimeUnit val="years"/>
      </c:dateAx>
      <c:valAx>
        <c:axId val="18124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24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640625" defaultRowHeight="13.2"/>
  <cols>
    <col min="1" max="1" width="2.6640625" customWidth="1"/>
    <col min="2" max="62" width="3.77734375" customWidth="1"/>
    <col min="64" max="77" width="3.109375" customWidth="1"/>
    <col min="78" max="78" width="7.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大阪府　堺市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政令市等</v>
      </c>
      <c r="AA8" s="72"/>
      <c r="AB8" s="72"/>
      <c r="AC8" s="72"/>
      <c r="AD8" s="72"/>
      <c r="AE8" s="72"/>
      <c r="AF8" s="72"/>
      <c r="AG8" s="73"/>
      <c r="AH8" s="3"/>
      <c r="AI8" s="74">
        <f>データ!Q6</f>
        <v>847719</v>
      </c>
      <c r="AJ8" s="75"/>
      <c r="AK8" s="75"/>
      <c r="AL8" s="75"/>
      <c r="AM8" s="75"/>
      <c r="AN8" s="75"/>
      <c r="AO8" s="75"/>
      <c r="AP8" s="76"/>
      <c r="AQ8" s="57">
        <f>データ!R6</f>
        <v>149.81</v>
      </c>
      <c r="AR8" s="57"/>
      <c r="AS8" s="57"/>
      <c r="AT8" s="57"/>
      <c r="AU8" s="57"/>
      <c r="AV8" s="57"/>
      <c r="AW8" s="57"/>
      <c r="AX8" s="57"/>
      <c r="AY8" s="57">
        <f>データ!S6</f>
        <v>5658.63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70.61</v>
      </c>
      <c r="K10" s="57"/>
      <c r="L10" s="57"/>
      <c r="M10" s="57"/>
      <c r="N10" s="57"/>
      <c r="O10" s="57"/>
      <c r="P10" s="57"/>
      <c r="Q10" s="57"/>
      <c r="R10" s="57">
        <f>データ!O6</f>
        <v>99.99</v>
      </c>
      <c r="S10" s="57"/>
      <c r="T10" s="57"/>
      <c r="U10" s="57"/>
      <c r="V10" s="57"/>
      <c r="W10" s="57"/>
      <c r="X10" s="57"/>
      <c r="Y10" s="57"/>
      <c r="Z10" s="65">
        <f>データ!P6</f>
        <v>2484</v>
      </c>
      <c r="AA10" s="65"/>
      <c r="AB10" s="65"/>
      <c r="AC10" s="65"/>
      <c r="AD10" s="65"/>
      <c r="AE10" s="65"/>
      <c r="AF10" s="65"/>
      <c r="AG10" s="65"/>
      <c r="AH10" s="2"/>
      <c r="AI10" s="65">
        <f>データ!T6</f>
        <v>847686</v>
      </c>
      <c r="AJ10" s="65"/>
      <c r="AK10" s="65"/>
      <c r="AL10" s="65"/>
      <c r="AM10" s="65"/>
      <c r="AN10" s="65"/>
      <c r="AO10" s="65"/>
      <c r="AP10" s="65"/>
      <c r="AQ10" s="57">
        <f>データ!U6</f>
        <v>149.81</v>
      </c>
      <c r="AR10" s="57"/>
      <c r="AS10" s="57"/>
      <c r="AT10" s="57"/>
      <c r="AU10" s="57"/>
      <c r="AV10" s="57"/>
      <c r="AW10" s="57"/>
      <c r="AX10" s="57"/>
      <c r="AY10" s="57">
        <f>データ!V6</f>
        <v>5658.41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271403</v>
      </c>
      <c r="D6" s="31">
        <f t="shared" si="3"/>
        <v>46</v>
      </c>
      <c r="E6" s="31">
        <f t="shared" si="3"/>
        <v>1</v>
      </c>
      <c r="F6" s="31">
        <f t="shared" si="3"/>
        <v>0</v>
      </c>
      <c r="G6" s="31">
        <f t="shared" si="3"/>
        <v>1</v>
      </c>
      <c r="H6" s="31" t="str">
        <f t="shared" si="3"/>
        <v>大阪府　堺市</v>
      </c>
      <c r="I6" s="31" t="str">
        <f t="shared" si="3"/>
        <v>法適用</v>
      </c>
      <c r="J6" s="31" t="str">
        <f t="shared" si="3"/>
        <v>水道事業</v>
      </c>
      <c r="K6" s="31" t="str">
        <f t="shared" si="3"/>
        <v>末端給水事業</v>
      </c>
      <c r="L6" s="31" t="str">
        <f t="shared" si="3"/>
        <v>政令市等</v>
      </c>
      <c r="M6" s="32" t="str">
        <f t="shared" si="3"/>
        <v>-</v>
      </c>
      <c r="N6" s="32">
        <f t="shared" si="3"/>
        <v>70.61</v>
      </c>
      <c r="O6" s="32">
        <f t="shared" si="3"/>
        <v>99.99</v>
      </c>
      <c r="P6" s="32">
        <f t="shared" si="3"/>
        <v>2484</v>
      </c>
      <c r="Q6" s="32">
        <f t="shared" si="3"/>
        <v>847719</v>
      </c>
      <c r="R6" s="32">
        <f t="shared" si="3"/>
        <v>149.81</v>
      </c>
      <c r="S6" s="32">
        <f t="shared" si="3"/>
        <v>5658.63</v>
      </c>
      <c r="T6" s="32">
        <f t="shared" si="3"/>
        <v>847686</v>
      </c>
      <c r="U6" s="32">
        <f t="shared" si="3"/>
        <v>149.81</v>
      </c>
      <c r="V6" s="32">
        <f t="shared" si="3"/>
        <v>5658.41</v>
      </c>
      <c r="W6" s="33">
        <f>IF(W7="",NA(),W7)</f>
        <v>103.38</v>
      </c>
      <c r="X6" s="33">
        <f t="shared" ref="X6:AF6" si="4">IF(X7="",NA(),X7)</f>
        <v>103.53</v>
      </c>
      <c r="Y6" s="33">
        <f t="shared" si="4"/>
        <v>102.59</v>
      </c>
      <c r="Z6" s="33">
        <f t="shared" si="4"/>
        <v>104.75</v>
      </c>
      <c r="AA6" s="33">
        <f t="shared" si="4"/>
        <v>109.81</v>
      </c>
      <c r="AB6" s="33">
        <f t="shared" si="4"/>
        <v>112.1</v>
      </c>
      <c r="AC6" s="33">
        <f t="shared" si="4"/>
        <v>107.98</v>
      </c>
      <c r="AD6" s="33">
        <f t="shared" si="4"/>
        <v>108.97</v>
      </c>
      <c r="AE6" s="33">
        <f t="shared" si="4"/>
        <v>109.88</v>
      </c>
      <c r="AF6" s="33">
        <f t="shared" si="4"/>
        <v>113.97</v>
      </c>
      <c r="AG6" s="32" t="str">
        <f>IF(AG7="","",IF(AG7="-","【-】","【"&amp;SUBSTITUTE(TEXT(AG7,"#,##0.00"),"-","△")&amp;"】"))</f>
        <v>【113.03】</v>
      </c>
      <c r="AH6" s="32">
        <f>IF(AH7="",NA(),AH7)</f>
        <v>0</v>
      </c>
      <c r="AI6" s="32">
        <f t="shared" ref="AI6:AQ6" si="5">IF(AI7="",NA(),AI7)</f>
        <v>0</v>
      </c>
      <c r="AJ6" s="32">
        <f t="shared" si="5"/>
        <v>0</v>
      </c>
      <c r="AK6" s="32">
        <f t="shared" si="5"/>
        <v>0</v>
      </c>
      <c r="AL6" s="32">
        <f t="shared" si="5"/>
        <v>0</v>
      </c>
      <c r="AM6" s="33">
        <f t="shared" si="5"/>
        <v>0.17</v>
      </c>
      <c r="AN6" s="33">
        <f t="shared" si="5"/>
        <v>0.09</v>
      </c>
      <c r="AO6" s="33">
        <f t="shared" si="5"/>
        <v>0.02</v>
      </c>
      <c r="AP6" s="32">
        <f t="shared" si="5"/>
        <v>0</v>
      </c>
      <c r="AQ6" s="32">
        <f t="shared" si="5"/>
        <v>0</v>
      </c>
      <c r="AR6" s="32" t="str">
        <f>IF(AR7="","",IF(AR7="-","【-】","【"&amp;SUBSTITUTE(TEXT(AR7,"#,##0.00"),"-","△")&amp;"】"))</f>
        <v>【0.81】</v>
      </c>
      <c r="AS6" s="33">
        <f>IF(AS7="",NA(),AS7)</f>
        <v>389.5</v>
      </c>
      <c r="AT6" s="33">
        <f t="shared" ref="AT6:BB6" si="6">IF(AT7="",NA(),AT7)</f>
        <v>343.17</v>
      </c>
      <c r="AU6" s="33">
        <f t="shared" si="6"/>
        <v>451.92</v>
      </c>
      <c r="AV6" s="33">
        <f t="shared" si="6"/>
        <v>430.48</v>
      </c>
      <c r="AW6" s="33">
        <f t="shared" si="6"/>
        <v>238.64</v>
      </c>
      <c r="AX6" s="33">
        <f t="shared" si="6"/>
        <v>318.06</v>
      </c>
      <c r="AY6" s="33">
        <f t="shared" si="6"/>
        <v>309.39999999999998</v>
      </c>
      <c r="AZ6" s="33">
        <f t="shared" si="6"/>
        <v>296.75</v>
      </c>
      <c r="BA6" s="33">
        <f t="shared" si="6"/>
        <v>295.06</v>
      </c>
      <c r="BB6" s="33">
        <f t="shared" si="6"/>
        <v>178.43</v>
      </c>
      <c r="BC6" s="32" t="str">
        <f>IF(BC7="","",IF(BC7="-","【-】","【"&amp;SUBSTITUTE(TEXT(BC7,"#,##0.00"),"-","△")&amp;"】"))</f>
        <v>【264.16】</v>
      </c>
      <c r="BD6" s="33">
        <f>IF(BD7="",NA(),BD7)</f>
        <v>174.36</v>
      </c>
      <c r="BE6" s="33">
        <f t="shared" ref="BE6:BM6" si="7">IF(BE7="",NA(),BE7)</f>
        <v>180.69</v>
      </c>
      <c r="BF6" s="33">
        <f t="shared" si="7"/>
        <v>182.62</v>
      </c>
      <c r="BG6" s="33">
        <f t="shared" si="7"/>
        <v>179.9</v>
      </c>
      <c r="BH6" s="33">
        <f t="shared" si="7"/>
        <v>186.07</v>
      </c>
      <c r="BI6" s="33">
        <f t="shared" si="7"/>
        <v>245.59</v>
      </c>
      <c r="BJ6" s="33">
        <f t="shared" si="7"/>
        <v>243.43</v>
      </c>
      <c r="BK6" s="33">
        <f t="shared" si="7"/>
        <v>235.04</v>
      </c>
      <c r="BL6" s="33">
        <f t="shared" si="7"/>
        <v>226.55</v>
      </c>
      <c r="BM6" s="33">
        <f t="shared" si="7"/>
        <v>220.35</v>
      </c>
      <c r="BN6" s="32" t="str">
        <f>IF(BN7="","",IF(BN7="-","【-】","【"&amp;SUBSTITUTE(TEXT(BN7,"#,##0.00"),"-","△")&amp;"】"))</f>
        <v>【283.72】</v>
      </c>
      <c r="BO6" s="33">
        <f>IF(BO7="",NA(),BO7)</f>
        <v>97.97</v>
      </c>
      <c r="BP6" s="33">
        <f t="shared" ref="BP6:BX6" si="8">IF(BP7="",NA(),BP7)</f>
        <v>95.85</v>
      </c>
      <c r="BQ6" s="33">
        <f t="shared" si="8"/>
        <v>96.54</v>
      </c>
      <c r="BR6" s="33">
        <f t="shared" si="8"/>
        <v>99.41</v>
      </c>
      <c r="BS6" s="33">
        <f t="shared" si="8"/>
        <v>105.72</v>
      </c>
      <c r="BT6" s="33">
        <f t="shared" si="8"/>
        <v>102.02</v>
      </c>
      <c r="BU6" s="33">
        <f t="shared" si="8"/>
        <v>97.77</v>
      </c>
      <c r="BV6" s="33">
        <f t="shared" si="8"/>
        <v>98.74</v>
      </c>
      <c r="BW6" s="33">
        <f t="shared" si="8"/>
        <v>99.53</v>
      </c>
      <c r="BX6" s="33">
        <f t="shared" si="8"/>
        <v>104.05</v>
      </c>
      <c r="BY6" s="32" t="str">
        <f>IF(BY7="","",IF(BY7="-","【-】","【"&amp;SUBSTITUTE(TEXT(BY7,"#,##0.00"),"-","△")&amp;"】"))</f>
        <v>【104.60】</v>
      </c>
      <c r="BZ6" s="33">
        <f>IF(BZ7="",NA(),BZ7)</f>
        <v>175.51</v>
      </c>
      <c r="CA6" s="33">
        <f t="shared" ref="CA6:CI6" si="9">IF(CA7="",NA(),CA7)</f>
        <v>174.57</v>
      </c>
      <c r="CB6" s="33">
        <f t="shared" si="9"/>
        <v>172.61</v>
      </c>
      <c r="CC6" s="33">
        <f t="shared" si="9"/>
        <v>167.02</v>
      </c>
      <c r="CD6" s="33">
        <f t="shared" si="9"/>
        <v>155.76</v>
      </c>
      <c r="CE6" s="33">
        <f t="shared" si="9"/>
        <v>176.3</v>
      </c>
      <c r="CF6" s="33">
        <f t="shared" si="9"/>
        <v>182.63</v>
      </c>
      <c r="CG6" s="33">
        <f t="shared" si="9"/>
        <v>180.69</v>
      </c>
      <c r="CH6" s="33">
        <f t="shared" si="9"/>
        <v>179.62</v>
      </c>
      <c r="CI6" s="33">
        <f t="shared" si="9"/>
        <v>171.57</v>
      </c>
      <c r="CJ6" s="32" t="str">
        <f>IF(CJ7="","",IF(CJ7="-","【-】","【"&amp;SUBSTITUTE(TEXT(CJ7,"#,##0.00"),"-","△")&amp;"】"))</f>
        <v>【164.21】</v>
      </c>
      <c r="CK6" s="33">
        <f>IF(CK7="",NA(),CK7)</f>
        <v>59.24</v>
      </c>
      <c r="CL6" s="33">
        <f t="shared" ref="CL6:CT6" si="10">IF(CL7="",NA(),CL7)</f>
        <v>66.48</v>
      </c>
      <c r="CM6" s="33">
        <f t="shared" si="10"/>
        <v>65.08</v>
      </c>
      <c r="CN6" s="33">
        <f t="shared" si="10"/>
        <v>65.05</v>
      </c>
      <c r="CO6" s="33">
        <f t="shared" si="10"/>
        <v>63.96</v>
      </c>
      <c r="CP6" s="33">
        <f t="shared" si="10"/>
        <v>59.9</v>
      </c>
      <c r="CQ6" s="33">
        <f t="shared" si="10"/>
        <v>59.22</v>
      </c>
      <c r="CR6" s="33">
        <f t="shared" si="10"/>
        <v>59.95</v>
      </c>
      <c r="CS6" s="33">
        <f t="shared" si="10"/>
        <v>59.6</v>
      </c>
      <c r="CT6" s="33">
        <f t="shared" si="10"/>
        <v>58.97</v>
      </c>
      <c r="CU6" s="32" t="str">
        <f>IF(CU7="","",IF(CU7="-","【-】","【"&amp;SUBSTITUTE(TEXT(CU7,"#,##0.00"),"-","△")&amp;"】"))</f>
        <v>【59.80】</v>
      </c>
      <c r="CV6" s="33">
        <f>IF(CV7="",NA(),CV7)</f>
        <v>93.4</v>
      </c>
      <c r="CW6" s="33">
        <f t="shared" ref="CW6:DE6" si="11">IF(CW7="",NA(),CW7)</f>
        <v>93.33</v>
      </c>
      <c r="CX6" s="33">
        <f t="shared" si="11"/>
        <v>93.08</v>
      </c>
      <c r="CY6" s="33">
        <f t="shared" si="11"/>
        <v>93.19</v>
      </c>
      <c r="CZ6" s="33">
        <f t="shared" si="11"/>
        <v>92.08</v>
      </c>
      <c r="DA6" s="33">
        <f t="shared" si="11"/>
        <v>92.93</v>
      </c>
      <c r="DB6" s="33">
        <f t="shared" si="11"/>
        <v>92.47</v>
      </c>
      <c r="DC6" s="33">
        <f t="shared" si="11"/>
        <v>93.11</v>
      </c>
      <c r="DD6" s="33">
        <f t="shared" si="11"/>
        <v>93.22</v>
      </c>
      <c r="DE6" s="33">
        <f t="shared" si="11"/>
        <v>92.91</v>
      </c>
      <c r="DF6" s="32" t="str">
        <f>IF(DF7="","",IF(DF7="-","【-】","【"&amp;SUBSTITUTE(TEXT(DF7,"#,##0.00"),"-","△")&amp;"】"))</f>
        <v>【89.78】</v>
      </c>
      <c r="DG6" s="33">
        <f>IF(DG7="",NA(),DG7)</f>
        <v>37</v>
      </c>
      <c r="DH6" s="33">
        <f t="shared" ref="DH6:DP6" si="12">IF(DH7="",NA(),DH7)</f>
        <v>37.299999999999997</v>
      </c>
      <c r="DI6" s="33">
        <f t="shared" si="12"/>
        <v>36.93</v>
      </c>
      <c r="DJ6" s="33">
        <f t="shared" si="12"/>
        <v>37.49</v>
      </c>
      <c r="DK6" s="33">
        <f t="shared" si="12"/>
        <v>38.18</v>
      </c>
      <c r="DL6" s="33">
        <f t="shared" si="12"/>
        <v>43.64</v>
      </c>
      <c r="DM6" s="33">
        <f t="shared" si="12"/>
        <v>44.6</v>
      </c>
      <c r="DN6" s="33">
        <f t="shared" si="12"/>
        <v>45.31</v>
      </c>
      <c r="DO6" s="33">
        <f t="shared" si="12"/>
        <v>45.85</v>
      </c>
      <c r="DP6" s="33">
        <f t="shared" si="12"/>
        <v>46.73</v>
      </c>
      <c r="DQ6" s="32" t="str">
        <f>IF(DQ7="","",IF(DQ7="-","【-】","【"&amp;SUBSTITUTE(TEXT(DQ7,"#,##0.00"),"-","△")&amp;"】"))</f>
        <v>【46.31】</v>
      </c>
      <c r="DR6" s="33">
        <f>IF(DR7="",NA(),DR7)</f>
        <v>7.59</v>
      </c>
      <c r="DS6" s="33">
        <f t="shared" ref="DS6:EA6" si="13">IF(DS7="",NA(),DS7)</f>
        <v>8.32</v>
      </c>
      <c r="DT6" s="33">
        <f t="shared" si="13"/>
        <v>9.5500000000000007</v>
      </c>
      <c r="DU6" s="33">
        <f t="shared" si="13"/>
        <v>14.29</v>
      </c>
      <c r="DV6" s="33">
        <f t="shared" si="13"/>
        <v>15.33</v>
      </c>
      <c r="DW6" s="33">
        <f t="shared" si="13"/>
        <v>9.1</v>
      </c>
      <c r="DX6" s="33">
        <f t="shared" si="13"/>
        <v>10.91</v>
      </c>
      <c r="DY6" s="33">
        <f t="shared" si="13"/>
        <v>12.46</v>
      </c>
      <c r="DZ6" s="33">
        <f t="shared" si="13"/>
        <v>13.95</v>
      </c>
      <c r="EA6" s="33">
        <f t="shared" si="13"/>
        <v>15.33</v>
      </c>
      <c r="EB6" s="32" t="str">
        <f>IF(EB7="","",IF(EB7="-","【-】","【"&amp;SUBSTITUTE(TEXT(EB7,"#,##0.00"),"-","△")&amp;"】"))</f>
        <v>【12.42】</v>
      </c>
      <c r="EC6" s="33">
        <f>IF(EC7="",NA(),EC7)</f>
        <v>2.19</v>
      </c>
      <c r="ED6" s="33">
        <f t="shared" ref="ED6:EL6" si="14">IF(ED7="",NA(),ED7)</f>
        <v>1.72</v>
      </c>
      <c r="EE6" s="33">
        <f t="shared" si="14"/>
        <v>1.5</v>
      </c>
      <c r="EF6" s="33">
        <f t="shared" si="14"/>
        <v>1.52</v>
      </c>
      <c r="EG6" s="33">
        <f t="shared" si="14"/>
        <v>1.51</v>
      </c>
      <c r="EH6" s="33">
        <f t="shared" si="14"/>
        <v>1.06</v>
      </c>
      <c r="EI6" s="33">
        <f t="shared" si="14"/>
        <v>1.1599999999999999</v>
      </c>
      <c r="EJ6" s="33">
        <f t="shared" si="14"/>
        <v>1.22</v>
      </c>
      <c r="EK6" s="33">
        <f t="shared" si="14"/>
        <v>1.26</v>
      </c>
      <c r="EL6" s="33">
        <f t="shared" si="14"/>
        <v>1.23</v>
      </c>
      <c r="EM6" s="32" t="str">
        <f>IF(EM7="","",IF(EM7="-","【-】","【"&amp;SUBSTITUTE(TEXT(EM7,"#,##0.00"),"-","△")&amp;"】"))</f>
        <v>【0.78】</v>
      </c>
    </row>
    <row r="7" spans="1:143" s="34" customFormat="1">
      <c r="A7" s="26"/>
      <c r="B7" s="35">
        <v>2014</v>
      </c>
      <c r="C7" s="35">
        <v>271403</v>
      </c>
      <c r="D7" s="35">
        <v>46</v>
      </c>
      <c r="E7" s="35">
        <v>1</v>
      </c>
      <c r="F7" s="35">
        <v>0</v>
      </c>
      <c r="G7" s="35">
        <v>1</v>
      </c>
      <c r="H7" s="35" t="s">
        <v>93</v>
      </c>
      <c r="I7" s="35" t="s">
        <v>94</v>
      </c>
      <c r="J7" s="35" t="s">
        <v>95</v>
      </c>
      <c r="K7" s="35" t="s">
        <v>96</v>
      </c>
      <c r="L7" s="35" t="s">
        <v>97</v>
      </c>
      <c r="M7" s="36" t="s">
        <v>98</v>
      </c>
      <c r="N7" s="36">
        <v>70.61</v>
      </c>
      <c r="O7" s="36">
        <v>99.99</v>
      </c>
      <c r="P7" s="36">
        <v>2484</v>
      </c>
      <c r="Q7" s="36">
        <v>847719</v>
      </c>
      <c r="R7" s="36">
        <v>149.81</v>
      </c>
      <c r="S7" s="36">
        <v>5658.63</v>
      </c>
      <c r="T7" s="36">
        <v>847686</v>
      </c>
      <c r="U7" s="36">
        <v>149.81</v>
      </c>
      <c r="V7" s="36">
        <v>5658.41</v>
      </c>
      <c r="W7" s="36">
        <v>103.38</v>
      </c>
      <c r="X7" s="36">
        <v>103.53</v>
      </c>
      <c r="Y7" s="36">
        <v>102.59</v>
      </c>
      <c r="Z7" s="36">
        <v>104.75</v>
      </c>
      <c r="AA7" s="36">
        <v>109.81</v>
      </c>
      <c r="AB7" s="36">
        <v>112.1</v>
      </c>
      <c r="AC7" s="36">
        <v>107.98</v>
      </c>
      <c r="AD7" s="36">
        <v>108.97</v>
      </c>
      <c r="AE7" s="36">
        <v>109.88</v>
      </c>
      <c r="AF7" s="36">
        <v>113.97</v>
      </c>
      <c r="AG7" s="36">
        <v>113.03</v>
      </c>
      <c r="AH7" s="36">
        <v>0</v>
      </c>
      <c r="AI7" s="36">
        <v>0</v>
      </c>
      <c r="AJ7" s="36">
        <v>0</v>
      </c>
      <c r="AK7" s="36">
        <v>0</v>
      </c>
      <c r="AL7" s="36">
        <v>0</v>
      </c>
      <c r="AM7" s="36">
        <v>0.17</v>
      </c>
      <c r="AN7" s="36">
        <v>0.09</v>
      </c>
      <c r="AO7" s="36">
        <v>0.02</v>
      </c>
      <c r="AP7" s="36">
        <v>0</v>
      </c>
      <c r="AQ7" s="36">
        <v>0</v>
      </c>
      <c r="AR7" s="36">
        <v>0.81</v>
      </c>
      <c r="AS7" s="36">
        <v>389.5</v>
      </c>
      <c r="AT7" s="36">
        <v>343.17</v>
      </c>
      <c r="AU7" s="36">
        <v>451.92</v>
      </c>
      <c r="AV7" s="36">
        <v>430.48</v>
      </c>
      <c r="AW7" s="36">
        <v>238.64</v>
      </c>
      <c r="AX7" s="36">
        <v>318.06</v>
      </c>
      <c r="AY7" s="36">
        <v>309.39999999999998</v>
      </c>
      <c r="AZ7" s="36">
        <v>296.75</v>
      </c>
      <c r="BA7" s="36">
        <v>295.06</v>
      </c>
      <c r="BB7" s="36">
        <v>178.43</v>
      </c>
      <c r="BC7" s="36">
        <v>264.16000000000003</v>
      </c>
      <c r="BD7" s="36">
        <v>174.36</v>
      </c>
      <c r="BE7" s="36">
        <v>180.69</v>
      </c>
      <c r="BF7" s="36">
        <v>182.62</v>
      </c>
      <c r="BG7" s="36">
        <v>179.9</v>
      </c>
      <c r="BH7" s="36">
        <v>186.07</v>
      </c>
      <c r="BI7" s="36">
        <v>245.59</v>
      </c>
      <c r="BJ7" s="36">
        <v>243.43</v>
      </c>
      <c r="BK7" s="36">
        <v>235.04</v>
      </c>
      <c r="BL7" s="36">
        <v>226.55</v>
      </c>
      <c r="BM7" s="36">
        <v>220.35</v>
      </c>
      <c r="BN7" s="36">
        <v>283.72000000000003</v>
      </c>
      <c r="BO7" s="36">
        <v>97.97</v>
      </c>
      <c r="BP7" s="36">
        <v>95.85</v>
      </c>
      <c r="BQ7" s="36">
        <v>96.54</v>
      </c>
      <c r="BR7" s="36">
        <v>99.41</v>
      </c>
      <c r="BS7" s="36">
        <v>105.72</v>
      </c>
      <c r="BT7" s="36">
        <v>102.02</v>
      </c>
      <c r="BU7" s="36">
        <v>97.77</v>
      </c>
      <c r="BV7" s="36">
        <v>98.74</v>
      </c>
      <c r="BW7" s="36">
        <v>99.53</v>
      </c>
      <c r="BX7" s="36">
        <v>104.05</v>
      </c>
      <c r="BY7" s="36">
        <v>104.6</v>
      </c>
      <c r="BZ7" s="36">
        <v>175.51</v>
      </c>
      <c r="CA7" s="36">
        <v>174.57</v>
      </c>
      <c r="CB7" s="36">
        <v>172.61</v>
      </c>
      <c r="CC7" s="36">
        <v>167.02</v>
      </c>
      <c r="CD7" s="36">
        <v>155.76</v>
      </c>
      <c r="CE7" s="36">
        <v>176.3</v>
      </c>
      <c r="CF7" s="36">
        <v>182.63</v>
      </c>
      <c r="CG7" s="36">
        <v>180.69</v>
      </c>
      <c r="CH7" s="36">
        <v>179.62</v>
      </c>
      <c r="CI7" s="36">
        <v>171.57</v>
      </c>
      <c r="CJ7" s="36">
        <v>164.21</v>
      </c>
      <c r="CK7" s="36">
        <v>59.24</v>
      </c>
      <c r="CL7" s="36">
        <v>66.48</v>
      </c>
      <c r="CM7" s="36">
        <v>65.08</v>
      </c>
      <c r="CN7" s="36">
        <v>65.05</v>
      </c>
      <c r="CO7" s="36">
        <v>63.96</v>
      </c>
      <c r="CP7" s="36">
        <v>59.9</v>
      </c>
      <c r="CQ7" s="36">
        <v>59.22</v>
      </c>
      <c r="CR7" s="36">
        <v>59.95</v>
      </c>
      <c r="CS7" s="36">
        <v>59.6</v>
      </c>
      <c r="CT7" s="36">
        <v>58.97</v>
      </c>
      <c r="CU7" s="36">
        <v>59.8</v>
      </c>
      <c r="CV7" s="36">
        <v>93.4</v>
      </c>
      <c r="CW7" s="36">
        <v>93.33</v>
      </c>
      <c r="CX7" s="36">
        <v>93.08</v>
      </c>
      <c r="CY7" s="36">
        <v>93.19</v>
      </c>
      <c r="CZ7" s="36">
        <v>92.08</v>
      </c>
      <c r="DA7" s="36">
        <v>92.93</v>
      </c>
      <c r="DB7" s="36">
        <v>92.47</v>
      </c>
      <c r="DC7" s="36">
        <v>93.11</v>
      </c>
      <c r="DD7" s="36">
        <v>93.22</v>
      </c>
      <c r="DE7" s="36">
        <v>92.91</v>
      </c>
      <c r="DF7" s="36">
        <v>89.78</v>
      </c>
      <c r="DG7" s="36">
        <v>37</v>
      </c>
      <c r="DH7" s="36">
        <v>37.299999999999997</v>
      </c>
      <c r="DI7" s="36">
        <v>36.93</v>
      </c>
      <c r="DJ7" s="36">
        <v>37.49</v>
      </c>
      <c r="DK7" s="36">
        <v>38.18</v>
      </c>
      <c r="DL7" s="36">
        <v>43.64</v>
      </c>
      <c r="DM7" s="36">
        <v>44.6</v>
      </c>
      <c r="DN7" s="36">
        <v>45.31</v>
      </c>
      <c r="DO7" s="36">
        <v>45.85</v>
      </c>
      <c r="DP7" s="36">
        <v>46.73</v>
      </c>
      <c r="DQ7" s="36">
        <v>46.31</v>
      </c>
      <c r="DR7" s="36">
        <v>7.59</v>
      </c>
      <c r="DS7" s="36">
        <v>8.32</v>
      </c>
      <c r="DT7" s="36">
        <v>9.5500000000000007</v>
      </c>
      <c r="DU7" s="36">
        <v>14.29</v>
      </c>
      <c r="DV7" s="36">
        <v>15.33</v>
      </c>
      <c r="DW7" s="36">
        <v>9.1</v>
      </c>
      <c r="DX7" s="36">
        <v>10.91</v>
      </c>
      <c r="DY7" s="36">
        <v>12.46</v>
      </c>
      <c r="DZ7" s="36">
        <v>13.95</v>
      </c>
      <c r="EA7" s="36">
        <v>15.33</v>
      </c>
      <c r="EB7" s="36">
        <v>12.42</v>
      </c>
      <c r="EC7" s="36">
        <v>2.19</v>
      </c>
      <c r="ED7" s="36">
        <v>1.72</v>
      </c>
      <c r="EE7" s="36">
        <v>1.5</v>
      </c>
      <c r="EF7" s="36">
        <v>1.52</v>
      </c>
      <c r="EG7" s="36">
        <v>1.51</v>
      </c>
      <c r="EH7" s="36">
        <v>1.06</v>
      </c>
      <c r="EI7" s="36">
        <v>1.1599999999999999</v>
      </c>
      <c r="EJ7" s="36">
        <v>1.22</v>
      </c>
      <c r="EK7" s="36">
        <v>1.26</v>
      </c>
      <c r="EL7" s="36">
        <v>1.23</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西原</cp:lastModifiedBy>
  <cp:lastPrinted>2016-02-22T07:13:49Z</cp:lastPrinted>
  <dcterms:created xsi:type="dcterms:W3CDTF">2016-02-03T07:23:54Z</dcterms:created>
  <dcterms:modified xsi:type="dcterms:W3CDTF">2016-02-24T07:24:59Z</dcterms:modified>
</cp:coreProperties>
</file>