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<sst xmlns="http://schemas.openxmlformats.org/spreadsheetml/2006/main" count="221" uniqueCount="111">
  <si>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</si>
  <si>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</si>
  <si>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</si>
  <si>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</si>
  <si>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</si>
  <si>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</si>
  <si>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</si>
  <si>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</si>
  <si>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</si>
  <si>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</si>
  <si>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</si>
  <si>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</si>
  <si>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</si>
  <si>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</si>
  <si>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</si>
  <si>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</si>
  <si>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</si>
  <si>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</si>
  <si>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</si>
  <si>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</si>
  <si>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</si>
  <si>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</si>
  <si>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</si>
  <si>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</si>
  <si>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</si>
  <si>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</si>
  <si>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</si>
  <si>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</si>
  <si>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</si>
  <si>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</si>
  <si>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</si>
  <si>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</si>
  <si>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</si>
  <si>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</si>
  <si>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</si>
  <si>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</si>
  <si>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</si>
  <si>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</si>
  <si>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</si>
  <si>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</si>
  <si>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</si>
  <si>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</si>
  <si>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</si>
  <si>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</si>
  <si>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</si>
  <si>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</si>
  <si>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</si>
  <si>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</si>
  <si>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</si>
  <si>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</si>
  <si>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</si>
  <si>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</si>
  <si>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</si>
  <si>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</si>
  <si>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</si>
  <si>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</si>
  <si>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</si>
  <si>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</si>
  <si>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</si>
  <si>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</si>
  <si>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</si>
  <si>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</si>
  <si>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</si>
  <si>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</si>
  <si>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</si>
  <si>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</si>
  <si>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</si>
  <si>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</si>
  <si>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</si>
  <si>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</si>
  <si>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</si>
  <si>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</si>
  <si>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</si>
  <si>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</si>
  <si>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</si>
  <si>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</si>
  <si>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</si>
  <si>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</si>
  <si>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</si>
  <si>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</si>
  <si>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</si>
  <si>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</si>
  <si>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</si>
  <si>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</si>
  <si>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</si>
  <si>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</si>
  <si>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</si>
  <si>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</si>
  <si>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</si>
  <si>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</si>
  <si>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</si>
  <si>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</si>
  <si>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</si>
  <si>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</si>
  <si>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</si>
  <si>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</si>
  <si>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</si>
  <si>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</si>
  <si>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</si>
  <si>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</si>
  <si>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</si>
  <si>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</si>
  <si>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</si>
  <si>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</si>
  <si>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</si>
  <si>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</si>
  <si>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</si>
  <si>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</si>
  <si>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・H24末に策定した管路施設の長寿命化計画に基づく改築更新により、管渠の改築更新を進めている。
・今後、管渠破損が増加する目安となる整備から30年以上経過する管渠が、10年後のH36には管渠全体の約56％に急増し、更に10年後のH46には約89%に増加する状況であり、老朽化管の急増による改築更新費用の増加が見込まれる。
　</t>
    <rPh sb="4" eb="5">
      <t>マツ</t>
    </rPh>
    <rPh sb="6" eb="8">
      <t>サクテイ</t>
    </rPh>
    <rPh sb="10" eb="12">
      <t>カンロ</t>
    </rPh>
    <rPh sb="12" eb="14">
      <t>シセツ</t>
    </rPh>
    <rPh sb="15" eb="19">
      <t>チョウジュミョウカ</t>
    </rPh>
    <rPh sb="19" eb="21">
      <t>ケイカク</t>
    </rPh>
    <rPh sb="22" eb="23">
      <t>モト</t>
    </rPh>
    <rPh sb="25" eb="27">
      <t>カイチク</t>
    </rPh>
    <rPh sb="27" eb="29">
      <t>コウシン</t>
    </rPh>
    <rPh sb="33" eb="35">
      <t>カンキョ</t>
    </rPh>
    <rPh sb="36" eb="38">
      <t>カイチク</t>
    </rPh>
    <rPh sb="38" eb="40">
      <t>コウシン</t>
    </rPh>
    <rPh sb="41" eb="42">
      <t>スス</t>
    </rPh>
    <rPh sb="49" eb="51">
      <t>コンゴ</t>
    </rPh>
    <rPh sb="52" eb="54">
      <t>カンキョ</t>
    </rPh>
    <rPh sb="54" eb="56">
      <t>ハソン</t>
    </rPh>
    <rPh sb="57" eb="59">
      <t>ゾウカ</t>
    </rPh>
    <rPh sb="61" eb="63">
      <t>メヤス</t>
    </rPh>
    <rPh sb="66" eb="68">
      <t>セイビ</t>
    </rPh>
    <rPh sb="72" eb="73">
      <t>ネン</t>
    </rPh>
    <rPh sb="73" eb="75">
      <t>イジョウ</t>
    </rPh>
    <rPh sb="75" eb="77">
      <t>ケイカ</t>
    </rPh>
    <rPh sb="79" eb="81">
      <t>カンキョ</t>
    </rPh>
    <rPh sb="85" eb="87">
      <t>ネンゴ</t>
    </rPh>
    <rPh sb="93" eb="95">
      <t>カンキョ</t>
    </rPh>
    <rPh sb="95" eb="97">
      <t>ゼンタイ</t>
    </rPh>
    <rPh sb="98" eb="99">
      <t>ヤク</t>
    </rPh>
    <rPh sb="103" eb="105">
      <t>キュウゾウ</t>
    </rPh>
    <rPh sb="107" eb="108">
      <t>サラ</t>
    </rPh>
    <rPh sb="111" eb="113">
      <t>ネンゴ</t>
    </rPh>
    <rPh sb="119" eb="120">
      <t>ヤク</t>
    </rPh>
    <rPh sb="124" eb="126">
      <t>ゾウカ</t>
    </rPh>
    <rPh sb="128" eb="130">
      <t>ジョウキョウ</t>
    </rPh>
    <rPh sb="134" eb="136">
      <t>ロウキュウ</t>
    </rPh>
    <rPh sb="136" eb="137">
      <t>カ</t>
    </rPh>
    <rPh sb="137" eb="138">
      <t>カン</t>
    </rPh>
    <rPh sb="139" eb="141">
      <t>キュウゾウ</t>
    </rPh>
    <rPh sb="144" eb="146">
      <t>カイチク</t>
    </rPh>
    <rPh sb="146" eb="148">
      <t>コウシン</t>
    </rPh>
    <rPh sb="148" eb="150">
      <t>ヒヨウ</t>
    </rPh>
    <rPh sb="151" eb="153">
      <t>ゾウカ</t>
    </rPh>
    <rPh sb="154" eb="156">
      <t>ミコ</t>
    </rPh>
    <phoneticPr fontId="4"/>
  </si>
  <si>
    <r>
      <rPr>
        <sz val="11"/>
        <rFont val="ＭＳ ゴシック"/>
        <family val="3"/>
        <charset val="128"/>
      </rPr>
      <t>　
今後も広域共同化を進ることにより、収益性を高め、施設利用率を改善するとともに、ス</t>
    </r>
    <r>
      <rPr>
        <sz val="11"/>
        <color theme="1"/>
        <rFont val="ＭＳ ゴシック"/>
        <family val="3"/>
        <charset val="128"/>
      </rPr>
      <t>トックマネジメント計画の策定による投資の最適化を図る必要があると考えている。</t>
    </r>
    <rPh sb="2" eb="4">
      <t>コンゴ</t>
    </rPh>
    <rPh sb="5" eb="7">
      <t>コウイキ</t>
    </rPh>
    <rPh sb="7" eb="10">
      <t>キョウドウカ</t>
    </rPh>
    <rPh sb="11" eb="12">
      <t>スス</t>
    </rPh>
    <rPh sb="19" eb="21">
      <t>シュウエキ</t>
    </rPh>
    <rPh sb="21" eb="22">
      <t>セイ</t>
    </rPh>
    <rPh sb="23" eb="24">
      <t>タカ</t>
    </rPh>
    <rPh sb="26" eb="28">
      <t>シセツ</t>
    </rPh>
    <rPh sb="28" eb="31">
      <t>リヨウリツ</t>
    </rPh>
    <rPh sb="32" eb="34">
      <t>カイゼン</t>
    </rPh>
    <rPh sb="51" eb="53">
      <t>ケイカク</t>
    </rPh>
    <rPh sb="54" eb="56">
      <t>サクテイ</t>
    </rPh>
    <rPh sb="59" eb="61">
      <t>トウシ</t>
    </rPh>
    <rPh sb="62" eb="65">
      <t>サイテキカ</t>
    </rPh>
    <rPh sb="66" eb="67">
      <t>ハカ</t>
    </rPh>
    <rPh sb="68" eb="70">
      <t>ヒツヨウ</t>
    </rPh>
    <rPh sb="74" eb="75">
      <t>カンガ</t>
    </rPh>
    <phoneticPr fontId="4"/>
  </si>
  <si>
    <t>・地方債償還金を含めた総費用について、関連市町村からの負担金と一般会計からの基準内繰入金で賄えている。
・県内の下水道事業の事業効果・効率性を高めるため広域共同化を進めており、施設利用率を確保していく。</t>
    <rPh sb="1" eb="4">
      <t>チホウサイ</t>
    </rPh>
    <rPh sb="4" eb="7">
      <t>ショウカンキン</t>
    </rPh>
    <rPh sb="8" eb="9">
      <t>フク</t>
    </rPh>
    <rPh sb="11" eb="14">
      <t>ソウヒヨウ</t>
    </rPh>
    <rPh sb="19" eb="21">
      <t>カンレン</t>
    </rPh>
    <rPh sb="21" eb="24">
      <t>シチョウソン</t>
    </rPh>
    <rPh sb="27" eb="30">
      <t>フタンキン</t>
    </rPh>
    <rPh sb="31" eb="33">
      <t>イッパン</t>
    </rPh>
    <rPh sb="33" eb="35">
      <t>カイケイ</t>
    </rPh>
    <rPh sb="38" eb="40">
      <t>キジュン</t>
    </rPh>
    <rPh sb="40" eb="41">
      <t>ナイ</t>
    </rPh>
    <rPh sb="41" eb="44">
      <t>クリイレキン</t>
    </rPh>
    <rPh sb="45" eb="46">
      <t>マカナ</t>
    </rPh>
    <rPh sb="53" eb="55">
      <t>ケンナイ</t>
    </rPh>
    <rPh sb="56" eb="59">
      <t>ゲスイドウ</t>
    </rPh>
    <rPh sb="59" eb="61">
      <t>ジギョウ</t>
    </rPh>
    <rPh sb="62" eb="64">
      <t>ジギョウ</t>
    </rPh>
    <rPh sb="64" eb="66">
      <t>コウカ</t>
    </rPh>
    <rPh sb="67" eb="70">
      <t>コウリツセイ</t>
    </rPh>
    <rPh sb="71" eb="72">
      <t>タカ</t>
    </rPh>
    <rPh sb="76" eb="78">
      <t>コウイキ</t>
    </rPh>
    <rPh sb="78" eb="81">
      <t>キョウドウカ</t>
    </rPh>
    <rPh sb="82" eb="83">
      <t>スス</t>
    </rPh>
    <rPh sb="88" eb="90">
      <t>シセツ</t>
    </rPh>
    <rPh sb="90" eb="93">
      <t>リヨウリツ</t>
    </rPh>
    <rPh sb="94" eb="96">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</si>
</sst>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0.08</c:v>
                </c:pt>
                <c:pt idx="1">
                  <c:v>0.13</c:v>
                </c:pt>
                <c:pt idx="2">
                  <c:v>0.41</c:v>
                </c:pt>
                <c:pt idx="3">
                  <c:v>0.01</c:v>
                </c:pt>
                <c:pt idx="4">
                  <c:v>0.16</c:v>
                </c:pt>
              </c:numCache>
            </c:numRef>
          </c:val>
        </c:ser>
        <c:dLbls>
          <c:showLegendKey val="0"/>
          <c:showVal val="0"/>
          <c:showCatName val="0"/>
          <c:showSerName val="0"/>
          <c:showPercent val="0"/>
          <c:showBubbleSize val="0"/>
        </c:dLbls>
        <c:gapWidth val="150"/>
        <c:axId val="323208704"/>
        <c:axId val="3232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0.13</c:v>
                </c:pt>
                <c:pt idx="3">
                  <c:v>0.09</c:v>
                </c:pt>
                <c:pt idx="4">
                  <c:v>0.12</c:v>
                </c:pt>
              </c:numCache>
            </c:numRef>
          </c:val>
          <c:smooth val="0"/>
        </c:ser>
        <c:dLbls>
          <c:showLegendKey val="0"/>
          <c:showVal val="0"/>
          <c:showCatName val="0"/>
          <c:showSerName val="0"/>
          <c:showPercent val="0"/>
          <c:showBubbleSize val="0"/>
        </c:dLbls>
        <c:marker val="1"/>
        <c:smooth val="0"/>
        <c:axId val="323208704"/>
        <c:axId val="323211648"/>
      </c:lineChart>
      <c:dateAx>
        <c:axId val="323208704"/>
        <c:scaling>
          <c:orientation val="minMax"/>
        </c:scaling>
        <c:delete val="1"/>
        <c:axPos val="b"/>
        <c:numFmt formatCode="ge" sourceLinked="1"/>
        <c:majorTickMark val="none"/>
        <c:minorTickMark val="none"/>
        <c:tickLblPos val="none"/>
        <c:crossAx val="323211648"/>
        <c:crosses val="autoZero"/>
        <c:auto val="1"/>
        <c:lblOffset val="100"/>
        <c:baseTimeUnit val="years"/>
      </c:dateAx>
      <c:valAx>
        <c:axId val="3232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55.03</c:v>
                </c:pt>
                <c:pt idx="1">
                  <c:v>57.75</c:v>
                </c:pt>
                <c:pt idx="2">
                  <c:v>59.38</c:v>
                </c:pt>
                <c:pt idx="3">
                  <c:v>60.11</c:v>
                </c:pt>
                <c:pt idx="4">
                  <c:v>61.16</c:v>
                </c:pt>
              </c:numCache>
            </c:numRef>
          </c:val>
        </c:ser>
        <c:dLbls>
          <c:showLegendKey val="0"/>
          <c:showVal val="0"/>
          <c:showCatName val="0"/>
          <c:showSerName val="0"/>
          <c:showPercent val="0"/>
          <c:showBubbleSize val="0"/>
        </c:dLbls>
        <c:gapWidth val="150"/>
        <c:axId val="323187840"/>
        <c:axId val="3231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23187840"/>
        <c:axId val="323189760"/>
      </c:lineChart>
      <c:dateAx>
        <c:axId val="323187840"/>
        <c:scaling>
          <c:orientation val="minMax"/>
        </c:scaling>
        <c:delete val="1"/>
        <c:axPos val="b"/>
        <c:numFmt formatCode="ge" sourceLinked="1"/>
        <c:majorTickMark val="none"/>
        <c:minorTickMark val="none"/>
        <c:tickLblPos val="none"/>
        <c:crossAx val="323189760"/>
        <c:crosses val="autoZero"/>
        <c:auto val="1"/>
        <c:lblOffset val="100"/>
        <c:baseTimeUnit val="years"/>
      </c:dateAx>
      <c:valAx>
        <c:axId val="3231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78.28</c:v>
                </c:pt>
                <c:pt idx="1">
                  <c:v>78.16</c:v>
                </c:pt>
                <c:pt idx="2">
                  <c:v>78.94</c:v>
                </c:pt>
                <c:pt idx="3">
                  <c:v>79.98</c:v>
                </c:pt>
                <c:pt idx="4">
                  <c:v>80.75</c:v>
                </c:pt>
              </c:numCache>
            </c:numRef>
          </c:val>
        </c:ser>
        <c:dLbls>
          <c:showLegendKey val="0"/>
          <c:showVal val="0"/>
          <c:showCatName val="0"/>
          <c:showSerName val="0"/>
          <c:showPercent val="0"/>
          <c:showBubbleSize val="0"/>
        </c:dLbls>
        <c:gapWidth val="150"/>
        <c:axId val="323220224"/>
        <c:axId val="3232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92.39</c:v>
                </c:pt>
                <c:pt idx="3">
                  <c:v>92.51</c:v>
                </c:pt>
                <c:pt idx="4">
                  <c:v>92.69</c:v>
                </c:pt>
              </c:numCache>
            </c:numRef>
          </c:val>
          <c:smooth val="0"/>
        </c:ser>
        <c:dLbls>
          <c:showLegendKey val="0"/>
          <c:showVal val="0"/>
          <c:showCatName val="0"/>
          <c:showSerName val="0"/>
          <c:showPercent val="0"/>
          <c:showBubbleSize val="0"/>
        </c:dLbls>
        <c:marker val="1"/>
        <c:smooth val="0"/>
        <c:axId val="323220224"/>
        <c:axId val="323222144"/>
      </c:lineChart>
      <c:dateAx>
        <c:axId val="323220224"/>
        <c:scaling>
          <c:orientation val="minMax"/>
        </c:scaling>
        <c:delete val="1"/>
        <c:axPos val="b"/>
        <c:numFmt formatCode="ge" sourceLinked="1"/>
        <c:majorTickMark val="none"/>
        <c:minorTickMark val="none"/>
        <c:tickLblPos val="none"/>
        <c:crossAx val="323222144"/>
        <c:crosses val="autoZero"/>
        <c:auto val="1"/>
        <c:lblOffset val="100"/>
        <c:baseTimeUnit val="years"/>
      </c:dateAx>
      <c:valAx>
        <c:axId val="3232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64.959999999999994</c:v>
                </c:pt>
                <c:pt idx="1">
                  <c:v>68.05</c:v>
                </c:pt>
                <c:pt idx="2">
                  <c:v>69.31</c:v>
                </c:pt>
                <c:pt idx="3">
                  <c:v>68.8</c:v>
                </c:pt>
                <c:pt idx="4">
                  <c:v>68.400000000000006</c:v>
                </c:pt>
              </c:numCache>
            </c:numRef>
          </c:val>
        </c:ser>
        <c:dLbls>
          <c:showLegendKey val="0"/>
          <c:showVal val="0"/>
          <c:showCatName val="0"/>
          <c:showSerName val="0"/>
          <c:showPercent val="0"/>
          <c:showBubbleSize val="0"/>
        </c:dLbls>
        <c:gapWidth val="150"/>
        <c:axId val="324347776"/>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347776"/>
        <c:axId val="357134336"/>
      </c:lineChart>
      <c:dateAx>
        <c:axId val="324347776"/>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969600"/>
        <c:axId val="3229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969600"/>
        <c:axId val="322971520"/>
      </c:lineChart>
      <c:dateAx>
        <c:axId val="322969600"/>
        <c:scaling>
          <c:orientation val="minMax"/>
        </c:scaling>
        <c:delete val="1"/>
        <c:axPos val="b"/>
        <c:numFmt formatCode="ge" sourceLinked="1"/>
        <c:majorTickMark val="none"/>
        <c:minorTickMark val="none"/>
        <c:tickLblPos val="none"/>
        <c:crossAx val="322971520"/>
        <c:crosses val="autoZero"/>
        <c:auto val="1"/>
        <c:lblOffset val="100"/>
        <c:baseTimeUnit val="years"/>
      </c:dateAx>
      <c:valAx>
        <c:axId val="3229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985344"/>
        <c:axId val="3229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985344"/>
        <c:axId val="322991616"/>
      </c:lineChart>
      <c:dateAx>
        <c:axId val="322985344"/>
        <c:scaling>
          <c:orientation val="minMax"/>
        </c:scaling>
        <c:delete val="1"/>
        <c:axPos val="b"/>
        <c:numFmt formatCode="ge" sourceLinked="1"/>
        <c:majorTickMark val="none"/>
        <c:minorTickMark val="none"/>
        <c:tickLblPos val="none"/>
        <c:crossAx val="322991616"/>
        <c:crosses val="autoZero"/>
        <c:auto val="1"/>
        <c:lblOffset val="100"/>
        <c:baseTimeUnit val="years"/>
      </c:dateAx>
      <c:valAx>
        <c:axId val="3229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001344"/>
        <c:axId val="3230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001344"/>
        <c:axId val="323003520"/>
      </c:lineChart>
      <c:dateAx>
        <c:axId val="323001344"/>
        <c:scaling>
          <c:orientation val="minMax"/>
        </c:scaling>
        <c:delete val="1"/>
        <c:axPos val="b"/>
        <c:numFmt formatCode="ge" sourceLinked="1"/>
        <c:majorTickMark val="none"/>
        <c:minorTickMark val="none"/>
        <c:tickLblPos val="none"/>
        <c:crossAx val="323003520"/>
        <c:crosses val="autoZero"/>
        <c:auto val="1"/>
        <c:lblOffset val="100"/>
        <c:baseTimeUnit val="years"/>
      </c:dateAx>
      <c:valAx>
        <c:axId val="3230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037824"/>
        <c:axId val="3230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037824"/>
        <c:axId val="323040000"/>
      </c:lineChart>
      <c:dateAx>
        <c:axId val="323037824"/>
        <c:scaling>
          <c:orientation val="minMax"/>
        </c:scaling>
        <c:delete val="1"/>
        <c:axPos val="b"/>
        <c:numFmt formatCode="ge" sourceLinked="1"/>
        <c:majorTickMark val="none"/>
        <c:minorTickMark val="none"/>
        <c:tickLblPos val="none"/>
        <c:crossAx val="323040000"/>
        <c:crosses val="autoZero"/>
        <c:auto val="1"/>
        <c:lblOffset val="100"/>
        <c:baseTimeUnit val="years"/>
      </c:dateAx>
      <c:valAx>
        <c:axId val="3230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859.12</c:v>
                </c:pt>
                <c:pt idx="1">
                  <c:v>801.71</c:v>
                </c:pt>
                <c:pt idx="2">
                  <c:v>724.25</c:v>
                </c:pt>
                <c:pt idx="3">
                  <c:v>665.54</c:v>
                </c:pt>
                <c:pt idx="4">
                  <c:v>596.4</c:v>
                </c:pt>
              </c:numCache>
            </c:numRef>
          </c:val>
        </c:ser>
        <c:dLbls>
          <c:showLegendKey val="0"/>
          <c:showVal val="0"/>
          <c:showCatName val="0"/>
          <c:showSerName val="0"/>
          <c:showPercent val="0"/>
          <c:showBubbleSize val="0"/>
        </c:dLbls>
        <c:gapWidth val="150"/>
        <c:axId val="323049728"/>
        <c:axId val="3230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469.84</c:v>
                </c:pt>
                <c:pt idx="3">
                  <c:v>438.59</c:v>
                </c:pt>
                <c:pt idx="4">
                  <c:v>407.62</c:v>
                </c:pt>
              </c:numCache>
            </c:numRef>
          </c:val>
          <c:smooth val="0"/>
        </c:ser>
        <c:dLbls>
          <c:showLegendKey val="0"/>
          <c:showVal val="0"/>
          <c:showCatName val="0"/>
          <c:showSerName val="0"/>
          <c:showPercent val="0"/>
          <c:showBubbleSize val="0"/>
        </c:dLbls>
        <c:marker val="1"/>
        <c:smooth val="0"/>
        <c:axId val="323049728"/>
        <c:axId val="323051904"/>
      </c:lineChart>
      <c:dateAx>
        <c:axId val="323049728"/>
        <c:scaling>
          <c:orientation val="minMax"/>
        </c:scaling>
        <c:delete val="1"/>
        <c:axPos val="b"/>
        <c:numFmt formatCode="ge" sourceLinked="1"/>
        <c:majorTickMark val="none"/>
        <c:minorTickMark val="none"/>
        <c:tickLblPos val="none"/>
        <c:crossAx val="323051904"/>
        <c:crosses val="autoZero"/>
        <c:auto val="1"/>
        <c:lblOffset val="100"/>
        <c:baseTimeUnit val="years"/>
      </c:dateAx>
      <c:valAx>
        <c:axId val="3230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073920"/>
        <c:axId val="3230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3073920"/>
        <c:axId val="323076096"/>
      </c:lineChart>
      <c:dateAx>
        <c:axId val="323073920"/>
        <c:scaling>
          <c:orientation val="minMax"/>
        </c:scaling>
        <c:delete val="1"/>
        <c:axPos val="b"/>
        <c:numFmt formatCode="ge" sourceLinked="1"/>
        <c:majorTickMark val="none"/>
        <c:minorTickMark val="none"/>
        <c:tickLblPos val="none"/>
        <c:crossAx val="323076096"/>
        <c:crosses val="autoZero"/>
        <c:auto val="1"/>
        <c:lblOffset val="100"/>
        <c:baseTimeUnit val="years"/>
      </c:dateAx>
      <c:valAx>
        <c:axId val="3230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77.61</c:v>
                </c:pt>
                <c:pt idx="1">
                  <c:v>71.66</c:v>
                </c:pt>
                <c:pt idx="2">
                  <c:v>72.959999999999994</c:v>
                </c:pt>
                <c:pt idx="3">
                  <c:v>69.94</c:v>
                </c:pt>
                <c:pt idx="4">
                  <c:v>73.36</c:v>
                </c:pt>
              </c:numCache>
            </c:numRef>
          </c:val>
        </c:ser>
        <c:dLbls>
          <c:showLegendKey val="0"/>
          <c:showVal val="0"/>
          <c:showCatName val="0"/>
          <c:showSerName val="0"/>
          <c:showPercent val="0"/>
          <c:showBubbleSize val="0"/>
        </c:dLbls>
        <c:gapWidth val="150"/>
        <c:axId val="323163648"/>
        <c:axId val="3231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23163648"/>
        <c:axId val="323165568"/>
      </c:lineChart>
      <c:dateAx>
        <c:axId val="323163648"/>
        <c:scaling>
          <c:orientation val="minMax"/>
        </c:scaling>
        <c:delete val="1"/>
        <c:axPos val="b"/>
        <c:numFmt formatCode="ge" sourceLinked="1"/>
        <c:majorTickMark val="none"/>
        <c:minorTickMark val="none"/>
        <c:tickLblPos val="none"/>
        <c:crossAx val="323165568"/>
        <c:crosses val="autoZero"/>
        <c:auto val="1"/>
        <c:lblOffset val="100"/>
        <c:baseTimeUnit val="years"/>
      </c:dateAx>
      <c:valAx>
        <c:axId val="323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秋田県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1056579</v>
      </c>
      <c r="AM8" s="47"/>
      <c r="AN8" s="47"/>
      <c r="AO8" s="47"/>
      <c r="AP8" s="47"/>
      <c r="AQ8" s="47"/>
      <c r="AR8" s="47"/>
      <c r="AS8" s="47"/>
      <c r="AT8" s="43">
        <f>データ!S6</f>
        <v>11637.54</v>
      </c>
      <c r="AU8" s="43"/>
      <c r="AV8" s="43"/>
      <c r="AW8" s="43"/>
      <c r="AX8" s="43"/>
      <c r="AY8" s="43"/>
      <c r="AZ8" s="43"/>
      <c r="BA8" s="43"/>
      <c r="BB8" s="43">
        <f>データ!T6</f>
        <v>90.79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61.28</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471500</v>
      </c>
      <c r="AM10" s="47"/>
      <c r="AN10" s="47"/>
      <c r="AO10" s="47"/>
      <c r="AP10" s="47"/>
      <c r="AQ10" s="47"/>
      <c r="AR10" s="47"/>
      <c r="AS10" s="47"/>
      <c r="AT10" s="43">
        <f>データ!V6</f>
        <v>142.71</v>
      </c>
      <c r="AU10" s="43"/>
      <c r="AV10" s="43"/>
      <c r="AW10" s="43"/>
      <c r="AX10" s="43"/>
      <c r="AY10" s="43"/>
      <c r="AZ10" s="43"/>
      <c r="BA10" s="43"/>
      <c r="BB10" s="43">
        <f>データ!W6</f>
        <v>3303.9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x14ac:dyDescent="0.2">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x14ac:dyDescent="0.2">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x14ac:dyDescent="0.2">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x14ac:dyDescent="0.2">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x14ac:dyDescent="0.2">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x14ac:dyDescent="0.2">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2">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50008</v>
      </c>
      <c r="D6" s="31">
        <f t="shared" si="3"/>
        <v>47</v>
      </c>
      <c r="E6" s="31">
        <f t="shared" si="3"/>
        <v>17</v>
      </c>
      <c r="F6" s="31">
        <f t="shared" si="3"/>
        <v>3</v>
      </c>
      <c r="G6" s="31">
        <f t="shared" si="3"/>
        <v>0</v>
      </c>
      <c r="H6" s="31" t="str">
        <f t="shared" si="3"/>
        <v>秋田県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61.28</v>
      </c>
      <c r="P6" s="32">
        <f t="shared" si="3"/>
        <v>100</v>
      </c>
      <c r="Q6" s="32">
        <f t="shared" si="3"/>
        <v>0</v>
      </c>
      <c r="R6" s="32">
        <f t="shared" si="3"/>
        <v>1056579</v>
      </c>
      <c r="S6" s="32">
        <f t="shared" si="3"/>
        <v>11637.54</v>
      </c>
      <c r="T6" s="32">
        <f t="shared" si="3"/>
        <v>90.79</v>
      </c>
      <c r="U6" s="32">
        <f t="shared" si="3"/>
        <v>471500</v>
      </c>
      <c r="V6" s="32">
        <f t="shared" si="3"/>
        <v>142.71</v>
      </c>
      <c r="W6" s="32">
        <f t="shared" si="3"/>
        <v>3303.9</v>
      </c>
      <c r="X6" s="33">
        <f>IF(X7="",NA(),X7)</f>
        <v>64.959999999999994</v>
      </c>
      <c r="Y6" s="33">
        <f t="shared" ref="Y6:AG6" si="4">IF(Y7="",NA(),Y7)</f>
        <v>68.05</v>
      </c>
      <c r="Z6" s="33">
        <f t="shared" si="4"/>
        <v>69.31</v>
      </c>
      <c r="AA6" s="33">
        <f t="shared" si="4"/>
        <v>68.8</v>
      </c>
      <c r="AB6" s="33">
        <f t="shared" si="4"/>
        <v>68.400000000000006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859.12</v>
      </c>
      <c r="BF6" s="33">
        <f t="shared" ref="BF6:BN6" si="7">IF(BF7="",NA(),BF7)</f>
        <v>801.71</v>
      </c>
      <c r="BG6" s="33">
        <f t="shared" si="7"/>
        <v>724.25</v>
      </c>
      <c r="BH6" s="33">
        <f t="shared" si="7"/>
        <v>665.54</v>
      </c>
      <c r="BI6" s="33">
        <f t="shared" si="7"/>
        <v>596.4</v>
      </c>
      <c r="BJ6" s="33">
        <f t="shared" si="7"/>
        <v>473.06</v>
      </c>
      <c r="BK6" s="33">
        <f t="shared" si="7"/>
        <v>479.57</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77.61</v>
      </c>
      <c r="CB6" s="33">
        <f t="shared" ref="CB6:CJ6" si="9">IF(CB7="",NA(),CB7)</f>
        <v>71.66</v>
      </c>
      <c r="CC6" s="33">
        <f t="shared" si="9"/>
        <v>72.959999999999994</v>
      </c>
      <c r="CD6" s="33">
        <f t="shared" si="9"/>
        <v>69.94</v>
      </c>
      <c r="CE6" s="33">
        <f t="shared" si="9"/>
        <v>73.36</v>
      </c>
      <c r="CF6" s="33">
        <f t="shared" si="9"/>
        <v>72.3</v>
      </c>
      <c r="CG6" s="33">
        <f t="shared" si="9"/>
        <v>68.48</v>
      </c>
      <c r="CH6" s="33">
        <f t="shared" si="9"/>
        <v>62.17</v>
      </c>
      <c r="CI6" s="33">
        <f t="shared" si="9"/>
        <v>61.27</v>
      </c>
      <c r="CJ6" s="33">
        <f t="shared" si="9"/>
        <v>66.680000000000007</v>
      </c>
      <c r="CK6" s="32" t="str">
        <f>IF(CK7="","",IF(CK7="-","【-】","【"&amp;SUBSTITUTE(TEXT(CK7,"#,##0.00"),"-","△")&amp;"】"))</f>
        <v>【69.26】</v>
      </c>
      <c r="CL6" s="33">
        <f>IF(CL7="",NA(),CL7)</f>
        <v>55.03</v>
      </c>
      <c r="CM6" s="33">
        <f t="shared" ref="CM6:CU6" si="10">IF(CM7="",NA(),CM7)</f>
        <v>57.75</v>
      </c>
      <c r="CN6" s="33">
        <f t="shared" si="10"/>
        <v>59.38</v>
      </c>
      <c r="CO6" s="33">
        <f t="shared" si="10"/>
        <v>60.11</v>
      </c>
      <c r="CP6" s="33">
        <f t="shared" si="10"/>
        <v>61.16</v>
      </c>
      <c r="CQ6" s="33">
        <f t="shared" si="10"/>
        <v>63</v>
      </c>
      <c r="CR6" s="33">
        <f t="shared" si="10"/>
        <v>63.22</v>
      </c>
      <c r="CS6" s="33">
        <f t="shared" si="10"/>
        <v>71.87</v>
      </c>
      <c r="CT6" s="33">
        <f t="shared" si="10"/>
        <v>65.430000000000007</v>
      </c>
      <c r="CU6" s="33">
        <f t="shared" si="10"/>
        <v>64.930000000000007</v>
      </c>
      <c r="CV6" s="32" t="str">
        <f>IF(CV7="","",IF(CV7="-","【-】","【"&amp;SUBSTITUTE(TEXT(CV7,"#,##0.00"),"-","△")&amp;"】"))</f>
        <v>【64.78】</v>
      </c>
      <c r="CW6" s="33">
        <f>IF(CW7="",NA(),CW7)</f>
        <v>78.28</v>
      </c>
      <c r="CX6" s="33">
        <f t="shared" ref="CX6:DF6" si="11">IF(CX7="",NA(),CX7)</f>
        <v>78.16</v>
      </c>
      <c r="CY6" s="33">
        <f t="shared" si="11"/>
        <v>78.94</v>
      </c>
      <c r="CZ6" s="33">
        <f t="shared" si="11"/>
        <v>79.98</v>
      </c>
      <c r="DA6" s="33">
        <f t="shared" si="11"/>
        <v>80.75</v>
      </c>
      <c r="DB6" s="33">
        <f t="shared" si="11"/>
        <v>86</v>
      </c>
      <c r="DC6" s="33">
        <f t="shared" si="11"/>
        <v>86.58</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0.08</v>
      </c>
      <c r="EE6" s="33">
        <f t="shared" ref="EE6:EM6" si="14">IF(EE7="",NA(),EE7)</f>
        <v>0.13</v>
      </c>
      <c r="EF6" s="33">
        <f t="shared" si="14"/>
        <v>0.41</v>
      </c>
      <c r="EG6" s="33">
        <f t="shared" si="14"/>
        <v>0.01</v>
      </c>
      <c r="EH6" s="33">
        <f t="shared" si="14"/>
        <v>0.16</v>
      </c>
      <c r="EI6" s="33">
        <f t="shared" si="14"/>
        <v>0.02</v>
      </c>
      <c r="EJ6" s="33">
        <f t="shared" si="14"/>
        <v>7.0000000000000007E-2</v>
      </c>
      <c r="EK6" s="33">
        <f t="shared" si="14"/>
        <v>0.13</v>
      </c>
      <c r="EL6" s="33">
        <f t="shared" si="14"/>
        <v>0.09</v>
      </c>
      <c r="EM6" s="33">
        <f t="shared" si="14"/>
        <v>0.12</v>
      </c>
      <c r="EN6" s="32" t="str">
        <f>IF(EN7="","",IF(EN7="-","【-】","【"&amp;SUBSTITUTE(TEXT(EN7,"#,##0.00"),"-","△")&amp;"】"))</f>
        <v>【0.11】</v>
      </c>
    </row>
    <row r="7" spans="1:144" s="34" customFormat="1" x14ac:dyDescent="0.2">
      <c r="A7" s="26"/>
      <c r="B7" s="35">
        <v>2014</v>
      </c>
      <c r="C7" s="35">
        <v>50008</v>
      </c>
      <c r="D7" s="35">
        <v>47</v>
      </c>
      <c r="E7" s="35">
        <v>17</v>
      </c>
      <c r="F7" s="35">
        <v>3</v>
      </c>
      <c r="G7" s="35">
        <v>0</v>
      </c>
      <c r="H7" s="35" t="s">
        <v>96</v>
      </c>
      <c r="I7" s="35" t="s">
        <v>97</v>
      </c>
      <c r="J7" s="35" t="s">
        <v>98</v>
      </c>
      <c r="K7" s="35" t="s">
        <v>99</v>
      </c>
      <c r="L7" s="35" t="s">
        <v>100</v>
      </c>
      <c r="M7" s="36" t="s">
        <v>101</v>
      </c>
      <c r="N7" s="36" t="s">
        <v>102</v>
      </c>
      <c r="O7" s="36">
        <v>61.28</v>
      </c>
      <c r="P7" s="36">
        <v>100</v>
      </c>
      <c r="Q7" s="36">
        <v>0</v>
      </c>
      <c r="R7" s="36">
        <v>1056579</v>
      </c>
      <c r="S7" s="36">
        <v>11637.54</v>
      </c>
      <c r="T7" s="36">
        <v>90.79</v>
      </c>
      <c r="U7" s="36">
        <v>471500</v>
      </c>
      <c r="V7" s="36">
        <v>142.71</v>
      </c>
      <c r="W7" s="36">
        <v>3303.9</v>
      </c>
      <c r="X7" s="36">
        <v>64.959999999999994</v>
      </c>
      <c r="Y7" s="36">
        <v>68.05</v>
      </c>
      <c r="Z7" s="36">
        <v>69.31</v>
      </c>
      <c r="AA7" s="36">
        <v>68.8</v>
      </c>
      <c r="AB7" s="36">
        <v>68.400000000000006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859.12</v>
      </c>
      <c r="BF7" s="36">
        <v>801.71</v>
      </c>
      <c r="BG7" s="36">
        <v>724.25</v>
      </c>
      <c r="BH7" s="36">
        <v>665.54</v>
      </c>
      <c r="BI7" s="36">
        <v>596.4</v>
      </c>
      <c r="BJ7" s="36">
        <v>473.06</v>
      </c>
      <c r="BK7" s="36">
        <v>479.57</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77.61</v>
      </c>
      <c r="CB7" s="36">
        <v>71.66</v>
      </c>
      <c r="CC7" s="36">
        <v>72.959999999999994</v>
      </c>
      <c r="CD7" s="36">
        <v>69.94</v>
      </c>
      <c r="CE7" s="36">
        <v>73.36</v>
      </c>
      <c r="CF7" s="36">
        <v>72.3</v>
      </c>
      <c r="CG7" s="36">
        <v>68.48</v>
      </c>
      <c r="CH7" s="36">
        <v>62.17</v>
      </c>
      <c r="CI7" s="36">
        <v>61.27</v>
      </c>
      <c r="CJ7" s="36">
        <v>66.680000000000007</v>
      </c>
      <c r="CK7" s="36">
        <v>69.260000000000005</v>
      </c>
      <c r="CL7" s="36">
        <v>55.03</v>
      </c>
      <c r="CM7" s="36">
        <v>57.75</v>
      </c>
      <c r="CN7" s="36">
        <v>59.38</v>
      </c>
      <c r="CO7" s="36">
        <v>60.11</v>
      </c>
      <c r="CP7" s="36">
        <v>61.16</v>
      </c>
      <c r="CQ7" s="36">
        <v>63</v>
      </c>
      <c r="CR7" s="36">
        <v>63.22</v>
      </c>
      <c r="CS7" s="36">
        <v>71.87</v>
      </c>
      <c r="CT7" s="36">
        <v>65.430000000000007</v>
      </c>
      <c r="CU7" s="36">
        <v>64.930000000000007</v>
      </c>
      <c r="CV7" s="36">
        <v>64.78</v>
      </c>
      <c r="CW7" s="36">
        <v>78.28</v>
      </c>
      <c r="CX7" s="36">
        <v>78.16</v>
      </c>
      <c r="CY7" s="36">
        <v>78.94</v>
      </c>
      <c r="CZ7" s="36">
        <v>79.98</v>
      </c>
      <c r="DA7" s="36">
        <v>80.75</v>
      </c>
      <c r="DB7" s="36">
        <v>86</v>
      </c>
      <c r="DC7" s="36">
        <v>86.58</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0.08</v>
      </c>
      <c r="EE7" s="36">
        <v>0.13</v>
      </c>
      <c r="EF7" s="36">
        <v>0.41</v>
      </c>
      <c r="EG7" s="36">
        <v>0.01</v>
      </c>
      <c r="EH7" s="36">
        <v>0.16</v>
      </c>
      <c r="EI7" s="36">
        <v>0.02</v>
      </c>
      <c r="EJ7" s="36">
        <v>7.0000000000000007E-2</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2016-02-22T01:55:30Z</cp:lastPrinted>
  <dcterms:created xsi:type="dcterms:W3CDTF">2016-02-03T08:58:50Z</dcterms:created>
  <dcterms:modified xsi:type="dcterms:W3CDTF">2016-02-24T06:49:28Z</dcterms:modified>
  <cp:category/>
</cp:coreProperties>
</file>