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<sst xmlns="http://schemas.openxmlformats.org/spreadsheetml/2006/main" count="221" uniqueCount="111">
  <si>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</si>
  <si>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</si>
  <si>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</si>
  <si>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</si>
  <si>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</si>
  <si>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</si>
  <si>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</si>
  <si>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</si>
  <si>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</si>
  <si>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</si>
  <si>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</si>
  <si>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</si>
  <si>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</si>
  <si>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</si>
  <si>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</si>
  <si>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</si>
  <si>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</si>
  <si>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</si>
  <si>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</si>
  <si>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</si>
  <si>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</si>
  <si>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</si>
  <si>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</si>
  <si>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</si>
  <si>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</si>
  <si>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</si>
  <si>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</si>
  <si>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</si>
  <si>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</si>
  <si>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</si>
  <si>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</si>
  <si>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</si>
  <si>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</si>
  <si>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</si>
  <si>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</si>
  <si>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</si>
  <si>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</si>
  <si>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</si>
  <si>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</si>
  <si>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</si>
  <si>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</si>
  <si>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</si>
  <si>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</si>
  <si>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</si>
  <si>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</si>
  <si>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</si>
  <si>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</si>
  <si>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</si>
  <si>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</si>
  <si>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</si>
  <si>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</si>
  <si>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</si>
  <si>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</si>
  <si>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</si>
  <si>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</si>
  <si>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</si>
  <si>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</si>
  <si>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</si>
  <si>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</si>
  <si>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</si>
  <si>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</si>
  <si>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</si>
  <si>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</si>
  <si>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</si>
  <si>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</si>
  <si>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</si>
  <si>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</si>
  <si>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</si>
  <si>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</si>
  <si>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</si>
  <si>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</si>
  <si>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</si>
  <si>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</si>
  <si>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</si>
  <si>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</si>
  <si>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</si>
  <si>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</si>
  <si>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</si>
  <si>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</si>
  <si>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</si>
  <si>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</si>
  <si>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</si>
  <si>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</si>
  <si>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</si>
  <si>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</si>
  <si>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</si>
  <si>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</si>
  <si>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</si>
  <si>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</si>
  <si>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</si>
  <si>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</si>
  <si>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</si>
  <si>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</si>
  <si>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</si>
  <si>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</si>
  <si>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</si>
  <si>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</si>
  <si>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</si>
  <si>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</si>
  <si>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</si>
  <si>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</si>
  <si>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</si>
  <si>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</si>
  <si>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</si>
  <si>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</si>
  <si>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</si>
  <si>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</si>
  <si>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</si>
  <si>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管渠改善率は0.41％である。本県流域下水道の管渠は全て耐用年数の50年未満であるが、最も古い管は30年以上経過しており、水管橋の経年劣化や硫化水発生により腐食なども確認されるため、日常点検などにより適正な管理を行い、対策が必要な箇所は改善を図る。10数年後には管渠の老朽化が始まるため、企業会計への移行に合わせて、必要な財源確保を考慮した経営計画を作成し、今後の更新費用の増大に備える。
　なお、処理場の設備については、現在も長寿命化計画を作成し平準化を図りながら更新しており、今後も引き続き設備の改善を図る。</t>
    <rPh sb="1" eb="3">
      <t>ヘイセイ</t>
    </rPh>
    <rPh sb="5" eb="7">
      <t>ネンド</t>
    </rPh>
    <rPh sb="8" eb="9">
      <t>カン</t>
    </rPh>
    <rPh sb="9" eb="10">
      <t>キョ</t>
    </rPh>
    <rPh sb="10" eb="12">
      <t>カイゼン</t>
    </rPh>
    <rPh sb="12" eb="13">
      <t>リツ</t>
    </rPh>
    <rPh sb="23" eb="25">
      <t>ホンケン</t>
    </rPh>
    <rPh sb="25" eb="27">
      <t>リュウイキ</t>
    </rPh>
    <rPh sb="27" eb="30">
      <t>ゲスイドウ</t>
    </rPh>
    <rPh sb="31" eb="32">
      <t>カン</t>
    </rPh>
    <rPh sb="32" eb="33">
      <t>キョ</t>
    </rPh>
    <rPh sb="34" eb="35">
      <t>スベ</t>
    </rPh>
    <rPh sb="36" eb="38">
      <t>タイヨウ</t>
    </rPh>
    <rPh sb="38" eb="40">
      <t>ネンスウ</t>
    </rPh>
    <rPh sb="43" eb="44">
      <t>ネン</t>
    </rPh>
    <rPh sb="44" eb="46">
      <t>ミマン</t>
    </rPh>
    <rPh sb="51" eb="52">
      <t>モット</t>
    </rPh>
    <rPh sb="53" eb="54">
      <t>フル</t>
    </rPh>
    <rPh sb="55" eb="56">
      <t>カン</t>
    </rPh>
    <rPh sb="59" eb="60">
      <t>ネン</t>
    </rPh>
    <rPh sb="60" eb="62">
      <t>イジョウ</t>
    </rPh>
    <rPh sb="62" eb="64">
      <t>ケイカ</t>
    </rPh>
    <rPh sb="69" eb="71">
      <t>スイカン</t>
    </rPh>
    <rPh sb="71" eb="72">
      <t>キョウ</t>
    </rPh>
    <rPh sb="99" eb="101">
      <t>ニチジョウ</t>
    </rPh>
    <rPh sb="117" eb="119">
      <t>タイサク</t>
    </rPh>
    <rPh sb="134" eb="137">
      <t>スウネンゴ</t>
    </rPh>
    <rPh sb="139" eb="140">
      <t>カン</t>
    </rPh>
    <rPh sb="140" eb="141">
      <t>キョ</t>
    </rPh>
    <rPh sb="142" eb="145">
      <t>ロウキュウカ</t>
    </rPh>
    <rPh sb="146" eb="147">
      <t>ハジ</t>
    </rPh>
    <rPh sb="152" eb="154">
      <t>キギョウ</t>
    </rPh>
    <rPh sb="154" eb="156">
      <t>カイケイ</t>
    </rPh>
    <rPh sb="158" eb="160">
      <t>イコウ</t>
    </rPh>
    <rPh sb="161" eb="162">
      <t>ア</t>
    </rPh>
    <rPh sb="166" eb="168">
      <t>ヒツヨウ</t>
    </rPh>
    <rPh sb="169" eb="171">
      <t>ザイゲン</t>
    </rPh>
    <rPh sb="171" eb="173">
      <t>カクホ</t>
    </rPh>
    <rPh sb="174" eb="176">
      <t>コウリョ</t>
    </rPh>
    <rPh sb="178" eb="180">
      <t>ケイエイ</t>
    </rPh>
    <rPh sb="180" eb="182">
      <t>ケイカク</t>
    </rPh>
    <rPh sb="183" eb="185">
      <t>サクセイ</t>
    </rPh>
    <rPh sb="187" eb="189">
      <t>コンゴ</t>
    </rPh>
    <rPh sb="190" eb="192">
      <t>コウシン</t>
    </rPh>
    <rPh sb="192" eb="194">
      <t>ヒヨウ</t>
    </rPh>
    <rPh sb="195" eb="197">
      <t>ゾウダイ</t>
    </rPh>
    <rPh sb="198" eb="199">
      <t>ソナ</t>
    </rPh>
    <phoneticPr fontId="4"/>
  </si>
  <si>
    <t>　本県流域下水道事業は、収益的収支比率が100％を下回り、水洗化率が類似団体平均値よりも若干下回るものの、類似団体と比較すると、現在のところ比較的良好である。
　しかし、今後、人口減少等に伴う有収水量の減少や施設の老朽化などにより、経営環境が厳しくなることが予想される。
　そのため、平成32年４月の企業会計化に向け移行準備を進めることとし、適正で平準化した負担金単価設定や施設の処理能力の適正化などを盛り込んだ中長期的な経営計画を策定し、経営の基盤強化に努める。</t>
    <rPh sb="1" eb="3">
      <t>ホンケン</t>
    </rPh>
    <rPh sb="3" eb="5">
      <t>リュウイキ</t>
    </rPh>
    <rPh sb="5" eb="8">
      <t>ゲスイドウ</t>
    </rPh>
    <rPh sb="8" eb="10">
      <t>ジギョウ</t>
    </rPh>
    <rPh sb="12" eb="15">
      <t>シュウエキテキ</t>
    </rPh>
    <rPh sb="15" eb="17">
      <t>シュウシ</t>
    </rPh>
    <rPh sb="17" eb="19">
      <t>ヒリツ</t>
    </rPh>
    <rPh sb="25" eb="27">
      <t>シタマワ</t>
    </rPh>
    <rPh sb="29" eb="32">
      <t>スイセンカ</t>
    </rPh>
    <rPh sb="32" eb="33">
      <t>リツ</t>
    </rPh>
    <rPh sb="34" eb="36">
      <t>ルイジ</t>
    </rPh>
    <rPh sb="36" eb="38">
      <t>ダンタイ</t>
    </rPh>
    <rPh sb="38" eb="41">
      <t>ヘイキンチ</t>
    </rPh>
    <rPh sb="44" eb="46">
      <t>ジャッカン</t>
    </rPh>
    <rPh sb="46" eb="48">
      <t>シタマワ</t>
    </rPh>
    <rPh sb="53" eb="55">
      <t>ルイジ</t>
    </rPh>
    <rPh sb="55" eb="57">
      <t>ダンタイ</t>
    </rPh>
    <rPh sb="58" eb="60">
      <t>ヒカク</t>
    </rPh>
    <rPh sb="64" eb="66">
      <t>ゲンザイ</t>
    </rPh>
    <rPh sb="70" eb="73">
      <t>ヒカクテキ</t>
    </rPh>
    <rPh sb="73" eb="75">
      <t>リョウコウ</t>
    </rPh>
    <rPh sb="85" eb="87">
      <t>コンゴ</t>
    </rPh>
    <rPh sb="88" eb="90">
      <t>ジンコウ</t>
    </rPh>
    <rPh sb="90" eb="92">
      <t>ゲンショウ</t>
    </rPh>
    <rPh sb="92" eb="93">
      <t>トウ</t>
    </rPh>
    <rPh sb="94" eb="95">
      <t>トモナ</t>
    </rPh>
    <rPh sb="96" eb="97">
      <t>ユウ</t>
    </rPh>
    <rPh sb="97" eb="98">
      <t>シュウ</t>
    </rPh>
    <rPh sb="98" eb="100">
      <t>スイリョウ</t>
    </rPh>
    <rPh sb="101" eb="103">
      <t>ゲンショウ</t>
    </rPh>
    <rPh sb="104" eb="106">
      <t>シセツ</t>
    </rPh>
    <rPh sb="107" eb="110">
      <t>ロウキュウカ</t>
    </rPh>
    <rPh sb="116" eb="118">
      <t>ケイエイ</t>
    </rPh>
    <rPh sb="118" eb="120">
      <t>カンキョウ</t>
    </rPh>
    <rPh sb="121" eb="122">
      <t>キビ</t>
    </rPh>
    <rPh sb="129" eb="131">
      <t>ヨソウ</t>
    </rPh>
    <rPh sb="142" eb="144">
      <t>ヘイセイ</t>
    </rPh>
    <rPh sb="146" eb="147">
      <t>ネン</t>
    </rPh>
    <rPh sb="148" eb="149">
      <t>ガツ</t>
    </rPh>
    <rPh sb="150" eb="152">
      <t>キギョウ</t>
    </rPh>
    <rPh sb="152" eb="154">
      <t>カイケイ</t>
    </rPh>
    <rPh sb="154" eb="155">
      <t>カ</t>
    </rPh>
    <rPh sb="156" eb="157">
      <t>ム</t>
    </rPh>
    <rPh sb="158" eb="160">
      <t>イコウ</t>
    </rPh>
    <rPh sb="160" eb="162">
      <t>ジュンビ</t>
    </rPh>
    <rPh sb="163" eb="164">
      <t>スス</t>
    </rPh>
    <rPh sb="171" eb="173">
      <t>テキセイ</t>
    </rPh>
    <rPh sb="174" eb="177">
      <t>ヘイジュンカ</t>
    </rPh>
    <rPh sb="179" eb="182">
      <t>フタンキン</t>
    </rPh>
    <rPh sb="182" eb="184">
      <t>タンカ</t>
    </rPh>
    <rPh sb="184" eb="186">
      <t>セッテイ</t>
    </rPh>
    <rPh sb="187" eb="189">
      <t>シセツ</t>
    </rPh>
    <rPh sb="190" eb="192">
      <t>ショリ</t>
    </rPh>
    <rPh sb="192" eb="194">
      <t>ノウリョク</t>
    </rPh>
    <rPh sb="195" eb="198">
      <t>テキセイカ</t>
    </rPh>
    <rPh sb="201" eb="202">
      <t>モ</t>
    </rPh>
    <rPh sb="203" eb="204">
      <t>コ</t>
    </rPh>
    <rPh sb="206" eb="209">
      <t>チュウチョウキ</t>
    </rPh>
    <rPh sb="209" eb="210">
      <t>テキ</t>
    </rPh>
    <rPh sb="211" eb="213">
      <t>ケイエイ</t>
    </rPh>
    <rPh sb="213" eb="215">
      <t>ケイカク</t>
    </rPh>
    <rPh sb="216" eb="218">
      <t>サクテイ</t>
    </rPh>
    <rPh sb="220" eb="222">
      <t>ケイエイ</t>
    </rPh>
    <rPh sb="223" eb="225">
      <t>キバン</t>
    </rPh>
    <rPh sb="225" eb="227">
      <t>キョウカ</t>
    </rPh>
    <rPh sb="228" eb="229">
      <t>ツト</t>
    </rPh>
    <phoneticPr fontId="4"/>
  </si>
  <si>
    <t>　平成26年度の収益的収支比率は91.24％で、平成25年度よりも5.43ポイント改善しているが、地方債の元本償還に充てた一般会計繰入金（資本的収支）が多いため100％を下回る状況が続いている。今後もこの状況が続くと思われるが、企業会計への移行に合わせて、減価償却費の財源確保も考慮した経営計画を作成し、経営改善に努める。
　また、平成26年度の水洗化率は86.39％で、平成25年度よりも0.81ポイント上昇している。類似団体平均値との比較では、年々差は縮小しているものの、平均値を下回っている状況が続いている。現在も、流域関連市町などと連携し未接続世帯訪問や普及啓発活動等を行っているが、さらに効果ある活動への見直しなどを行いながら水洗化率の向上に努める。
　その他の企業債残高対事業規模比率、汚水処理原価、施設利用率は、類似団体平均値と比較し良好な状況にあるが、今後、人口減少に伴う有収水量の減少などが予想されるため、施設の統廃合等により施設の処理能力の最適化を図り、投資の効率化、維持管理費の削減など経営改善に努める。</t>
    <rPh sb="1" eb="3">
      <t>ヘイセイ</t>
    </rPh>
    <rPh sb="5" eb="7">
      <t>ネンド</t>
    </rPh>
    <rPh sb="8" eb="11">
      <t>シュウエキテキ</t>
    </rPh>
    <rPh sb="11" eb="13">
      <t>シュウシ</t>
    </rPh>
    <rPh sb="13" eb="15">
      <t>ヒリツ</t>
    </rPh>
    <rPh sb="24" eb="26">
      <t>ヘイセイ</t>
    </rPh>
    <rPh sb="28" eb="30">
      <t>ネンド</t>
    </rPh>
    <rPh sb="41" eb="43">
      <t>カイゼン</t>
    </rPh>
    <rPh sb="49" eb="51">
      <t>チホウ</t>
    </rPh>
    <rPh sb="51" eb="52">
      <t>サイ</t>
    </rPh>
    <rPh sb="53" eb="55">
      <t>ガンポン</t>
    </rPh>
    <rPh sb="55" eb="57">
      <t>ショウカン</t>
    </rPh>
    <rPh sb="58" eb="59">
      <t>ア</t>
    </rPh>
    <rPh sb="61" eb="63">
      <t>イッパン</t>
    </rPh>
    <rPh sb="63" eb="65">
      <t>カイケイ</t>
    </rPh>
    <rPh sb="65" eb="67">
      <t>クリイレ</t>
    </rPh>
    <rPh sb="67" eb="68">
      <t>キン</t>
    </rPh>
    <rPh sb="69" eb="72">
      <t>シホンテキ</t>
    </rPh>
    <rPh sb="72" eb="74">
      <t>シュウシ</t>
    </rPh>
    <rPh sb="76" eb="77">
      <t>オオ</t>
    </rPh>
    <rPh sb="85" eb="87">
      <t>シタマワ</t>
    </rPh>
    <rPh sb="88" eb="90">
      <t>ジョウキョウ</t>
    </rPh>
    <rPh sb="91" eb="92">
      <t>ツヅ</t>
    </rPh>
    <rPh sb="97" eb="99">
      <t>コンゴ</t>
    </rPh>
    <rPh sb="102" eb="104">
      <t>ジョウキョウ</t>
    </rPh>
    <rPh sb="105" eb="106">
      <t>ツヅ</t>
    </rPh>
    <rPh sb="108" eb="109">
      <t>オモ</t>
    </rPh>
    <rPh sb="114" eb="116">
      <t>キギョウ</t>
    </rPh>
    <rPh sb="116" eb="118">
      <t>カイケイ</t>
    </rPh>
    <rPh sb="120" eb="122">
      <t>イコウ</t>
    </rPh>
    <rPh sb="123" eb="124">
      <t>ア</t>
    </rPh>
    <rPh sb="128" eb="130">
      <t>ゲンカ</t>
    </rPh>
    <rPh sb="130" eb="132">
      <t>ショウキャク</t>
    </rPh>
    <rPh sb="132" eb="133">
      <t>ヒ</t>
    </rPh>
    <rPh sb="134" eb="136">
      <t>ザイゲン</t>
    </rPh>
    <rPh sb="136" eb="138">
      <t>カクホ</t>
    </rPh>
    <rPh sb="139" eb="141">
      <t>コウリョ</t>
    </rPh>
    <rPh sb="143" eb="145">
      <t>ケイエイ</t>
    </rPh>
    <rPh sb="145" eb="147">
      <t>ケイカク</t>
    </rPh>
    <rPh sb="148" eb="150">
      <t>サクセイ</t>
    </rPh>
    <rPh sb="152" eb="154">
      <t>ケイエイ</t>
    </rPh>
    <rPh sb="154" eb="156">
      <t>カイゼン</t>
    </rPh>
    <rPh sb="157" eb="158">
      <t>ツト</t>
    </rPh>
    <rPh sb="166" eb="168">
      <t>ヘイセイ</t>
    </rPh>
    <rPh sb="170" eb="172">
      <t>ネンド</t>
    </rPh>
    <rPh sb="173" eb="176">
      <t>スイセンカ</t>
    </rPh>
    <rPh sb="176" eb="177">
      <t>リツ</t>
    </rPh>
    <rPh sb="186" eb="188">
      <t>ヘイセイ</t>
    </rPh>
    <rPh sb="190" eb="192">
      <t>ネンド</t>
    </rPh>
    <rPh sb="203" eb="205">
      <t>ジョウショウ</t>
    </rPh>
    <rPh sb="210" eb="212">
      <t>ルイジ</t>
    </rPh>
    <rPh sb="212" eb="214">
      <t>ダンタイ</t>
    </rPh>
    <rPh sb="214" eb="217">
      <t>ヘイキンチ</t>
    </rPh>
    <rPh sb="219" eb="221">
      <t>ヒカク</t>
    </rPh>
    <rPh sb="224" eb="226">
      <t>ネンネン</t>
    </rPh>
    <rPh sb="226" eb="227">
      <t>サ</t>
    </rPh>
    <rPh sb="228" eb="230">
      <t>シュクショウ</t>
    </rPh>
    <rPh sb="238" eb="240">
      <t>ヘイキン</t>
    </rPh>
    <rPh sb="242" eb="244">
      <t>シタマワ</t>
    </rPh>
    <rPh sb="248" eb="250">
      <t>ジョウキョウ</t>
    </rPh>
    <rPh sb="251" eb="252">
      <t>ツヅ</t>
    </rPh>
    <rPh sb="257" eb="259">
      <t>ゲンザイ</t>
    </rPh>
    <rPh sb="261" eb="263">
      <t>リュウイキ</t>
    </rPh>
    <rPh sb="263" eb="265">
      <t>カンレン</t>
    </rPh>
    <rPh sb="265" eb="266">
      <t>シ</t>
    </rPh>
    <rPh sb="266" eb="267">
      <t>マチ</t>
    </rPh>
    <rPh sb="270" eb="272">
      <t>レンケイ</t>
    </rPh>
    <rPh sb="273" eb="276">
      <t>ミセツゾク</t>
    </rPh>
    <rPh sb="276" eb="278">
      <t>セタイ</t>
    </rPh>
    <rPh sb="278" eb="280">
      <t>ホウモン</t>
    </rPh>
    <rPh sb="281" eb="283">
      <t>フキュウ</t>
    </rPh>
    <rPh sb="283" eb="285">
      <t>ケイハツ</t>
    </rPh>
    <rPh sb="285" eb="287">
      <t>カツドウ</t>
    </rPh>
    <rPh sb="287" eb="288">
      <t>トウ</t>
    </rPh>
    <rPh sb="289" eb="290">
      <t>オコナ</t>
    </rPh>
    <rPh sb="299" eb="301">
      <t>コウカ</t>
    </rPh>
    <rPh sb="303" eb="305">
      <t>カツドウ</t>
    </rPh>
    <rPh sb="307" eb="309">
      <t>ミナオ</t>
    </rPh>
    <rPh sb="313" eb="314">
      <t>オコナ</t>
    </rPh>
    <rPh sb="318" eb="321">
      <t>スイセンカ</t>
    </rPh>
    <rPh sb="321" eb="322">
      <t>リツ</t>
    </rPh>
    <rPh sb="323" eb="325">
      <t>コウジョウ</t>
    </rPh>
    <rPh sb="326" eb="327">
      <t>ツト</t>
    </rPh>
    <rPh sb="334" eb="335">
      <t>タ</t>
    </rPh>
    <rPh sb="336" eb="338">
      <t>キギョウ</t>
    </rPh>
    <rPh sb="338" eb="339">
      <t>サイ</t>
    </rPh>
    <rPh sb="339" eb="341">
      <t>ザンダカ</t>
    </rPh>
    <rPh sb="341" eb="342">
      <t>タイ</t>
    </rPh>
    <rPh sb="342" eb="344">
      <t>ジギョウ</t>
    </rPh>
    <rPh sb="344" eb="346">
      <t>キボ</t>
    </rPh>
    <rPh sb="346" eb="348">
      <t>ヒリツ</t>
    </rPh>
    <rPh sb="349" eb="351">
      <t>オスイ</t>
    </rPh>
    <rPh sb="351" eb="353">
      <t>ショリ</t>
    </rPh>
    <rPh sb="353" eb="355">
      <t>ゲンカ</t>
    </rPh>
    <rPh sb="356" eb="358">
      <t>シセツ</t>
    </rPh>
    <rPh sb="358" eb="361">
      <t>リヨウリツ</t>
    </rPh>
    <rPh sb="363" eb="365">
      <t>ルイジ</t>
    </rPh>
    <rPh sb="365" eb="367">
      <t>ダンタイ</t>
    </rPh>
    <rPh sb="367" eb="370">
      <t>ヘイキンチ</t>
    </rPh>
    <rPh sb="371" eb="373">
      <t>ヒカク</t>
    </rPh>
    <rPh sb="374" eb="376">
      <t>リョウコウ</t>
    </rPh>
    <rPh sb="377" eb="379">
      <t>ジョウキョウ</t>
    </rPh>
    <rPh sb="384" eb="386">
      <t>コンゴ</t>
    </rPh>
    <rPh sb="387" eb="389">
      <t>ジンコウ</t>
    </rPh>
    <rPh sb="389" eb="391">
      <t>ゲンショウ</t>
    </rPh>
    <rPh sb="392" eb="393">
      <t>トモナ</t>
    </rPh>
    <rPh sb="437" eb="439">
      <t>トウシ</t>
    </rPh>
    <rPh sb="440" eb="443">
      <t>コウリツカ</t>
    </rPh>
    <rPh sb="459" eb="4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</si>
</sst>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0.41</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65.12</c:v>
                </c:pt>
                <c:pt idx="1">
                  <c:v>72.209999999999994</c:v>
                </c:pt>
                <c:pt idx="2">
                  <c:v>71.64</c:v>
                </c:pt>
                <c:pt idx="3">
                  <c:v>73.08</c:v>
                </c:pt>
                <c:pt idx="4">
                  <c:v>72.739999999999995</c:v>
                </c:pt>
              </c:numCache>
            </c:numRef>
          </c:val>
        </c:ser>
        <c:dLbls>
          <c:showLegendKey val="0"/>
          <c:showVal val="0"/>
          <c:showCatName val="0"/>
          <c:showSerName val="0"/>
          <c:showPercent val="0"/>
          <c:showBubbleSize val="0"/>
        </c:dLbls>
        <c:gapWidth val="150"/>
        <c:axId val="318487936"/>
        <c:axId val="3184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18487936"/>
        <c:axId val="318498304"/>
      </c:lineChart>
      <c:dateAx>
        <c:axId val="318487936"/>
        <c:scaling>
          <c:orientation val="minMax"/>
        </c:scaling>
        <c:delete val="1"/>
        <c:axPos val="b"/>
        <c:numFmt formatCode="ge" sourceLinked="1"/>
        <c:majorTickMark val="none"/>
        <c:minorTickMark val="none"/>
        <c:tickLblPos val="none"/>
        <c:crossAx val="318498304"/>
        <c:crosses val="autoZero"/>
        <c:auto val="1"/>
        <c:lblOffset val="100"/>
        <c:baseTimeUnit val="years"/>
      </c:dateAx>
      <c:valAx>
        <c:axId val="3184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83.05</c:v>
                </c:pt>
                <c:pt idx="1">
                  <c:v>84.04</c:v>
                </c:pt>
                <c:pt idx="2">
                  <c:v>84.64</c:v>
                </c:pt>
                <c:pt idx="3">
                  <c:v>85.58</c:v>
                </c:pt>
                <c:pt idx="4">
                  <c:v>86.39</c:v>
                </c:pt>
              </c:numCache>
            </c:numRef>
          </c:val>
        </c:ser>
        <c:dLbls>
          <c:showLegendKey val="0"/>
          <c:showVal val="0"/>
          <c:showCatName val="0"/>
          <c:showSerName val="0"/>
          <c:showPercent val="0"/>
          <c:showBubbleSize val="0"/>
        </c:dLbls>
        <c:gapWidth val="150"/>
        <c:axId val="323030016"/>
        <c:axId val="3230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23030016"/>
        <c:axId val="323032192"/>
      </c:lineChart>
      <c:dateAx>
        <c:axId val="323030016"/>
        <c:scaling>
          <c:orientation val="minMax"/>
        </c:scaling>
        <c:delete val="1"/>
        <c:axPos val="b"/>
        <c:numFmt formatCode="ge" sourceLinked="1"/>
        <c:majorTickMark val="none"/>
        <c:minorTickMark val="none"/>
        <c:tickLblPos val="none"/>
        <c:crossAx val="323032192"/>
        <c:crosses val="autoZero"/>
        <c:auto val="1"/>
        <c:lblOffset val="100"/>
        <c:baseTimeUnit val="years"/>
      </c:dateAx>
      <c:valAx>
        <c:axId val="3230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79.77</c:v>
                </c:pt>
                <c:pt idx="1">
                  <c:v>90.71</c:v>
                </c:pt>
                <c:pt idx="2">
                  <c:v>88.11</c:v>
                </c:pt>
                <c:pt idx="3">
                  <c:v>85.81</c:v>
                </c:pt>
                <c:pt idx="4">
                  <c:v>91.24</c:v>
                </c:pt>
              </c:numCache>
            </c:numRef>
          </c:val>
        </c:ser>
        <c:dLbls>
          <c:showLegendKey val="0"/>
          <c:showVal val="0"/>
          <c:showCatName val="0"/>
          <c:showSerName val="0"/>
          <c:showPercent val="0"/>
          <c:showBubbleSize val="0"/>
        </c:dLbls>
        <c:gapWidth val="150"/>
        <c:axId val="313969280"/>
        <c:axId val="3144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969280"/>
        <c:axId val="314471168"/>
      </c:lineChart>
      <c:dateAx>
        <c:axId val="313969280"/>
        <c:scaling>
          <c:orientation val="minMax"/>
        </c:scaling>
        <c:delete val="1"/>
        <c:axPos val="b"/>
        <c:numFmt formatCode="ge" sourceLinked="1"/>
        <c:majorTickMark val="none"/>
        <c:minorTickMark val="none"/>
        <c:tickLblPos val="none"/>
        <c:crossAx val="314471168"/>
        <c:crosses val="autoZero"/>
        <c:auto val="1"/>
        <c:lblOffset val="100"/>
        <c:baseTimeUnit val="years"/>
      </c:dateAx>
      <c:valAx>
        <c:axId val="3144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93184"/>
        <c:axId val="3144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3184"/>
        <c:axId val="314495360"/>
      </c:lineChart>
      <c:dateAx>
        <c:axId val="314493184"/>
        <c:scaling>
          <c:orientation val="minMax"/>
        </c:scaling>
        <c:delete val="1"/>
        <c:axPos val="b"/>
        <c:numFmt formatCode="ge" sourceLinked="1"/>
        <c:majorTickMark val="none"/>
        <c:minorTickMark val="none"/>
        <c:tickLblPos val="none"/>
        <c:crossAx val="314495360"/>
        <c:crosses val="autoZero"/>
        <c:auto val="1"/>
        <c:lblOffset val="100"/>
        <c:baseTimeUnit val="years"/>
      </c:dateAx>
      <c:valAx>
        <c:axId val="3144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7760"/>
        <c:axId val="3181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7760"/>
        <c:axId val="318128128"/>
      </c:lineChart>
      <c:dateAx>
        <c:axId val="318117760"/>
        <c:scaling>
          <c:orientation val="minMax"/>
        </c:scaling>
        <c:delete val="1"/>
        <c:axPos val="b"/>
        <c:numFmt formatCode="ge" sourceLinked="1"/>
        <c:majorTickMark val="none"/>
        <c:minorTickMark val="none"/>
        <c:tickLblPos val="none"/>
        <c:crossAx val="318128128"/>
        <c:crosses val="autoZero"/>
        <c:auto val="1"/>
        <c:lblOffset val="100"/>
        <c:baseTimeUnit val="years"/>
      </c:dateAx>
      <c:valAx>
        <c:axId val="318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1952"/>
        <c:axId val="3181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1952"/>
        <c:axId val="318143872"/>
      </c:lineChart>
      <c:dateAx>
        <c:axId val="318141952"/>
        <c:scaling>
          <c:orientation val="minMax"/>
        </c:scaling>
        <c:delete val="1"/>
        <c:axPos val="b"/>
        <c:numFmt formatCode="ge" sourceLinked="1"/>
        <c:majorTickMark val="none"/>
        <c:minorTickMark val="none"/>
        <c:tickLblPos val="none"/>
        <c:crossAx val="318143872"/>
        <c:crosses val="autoZero"/>
        <c:auto val="1"/>
        <c:lblOffset val="100"/>
        <c:baseTimeUnit val="years"/>
      </c:dateAx>
      <c:valAx>
        <c:axId val="3181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62048"/>
        <c:axId val="3181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62048"/>
        <c:axId val="318163968"/>
      </c:lineChart>
      <c:dateAx>
        <c:axId val="318162048"/>
        <c:scaling>
          <c:orientation val="minMax"/>
        </c:scaling>
        <c:delete val="1"/>
        <c:axPos val="b"/>
        <c:numFmt formatCode="ge" sourceLinked="1"/>
        <c:majorTickMark val="none"/>
        <c:minorTickMark val="none"/>
        <c:tickLblPos val="none"/>
        <c:crossAx val="318163968"/>
        <c:crosses val="autoZero"/>
        <c:auto val="1"/>
        <c:lblOffset val="100"/>
        <c:baseTimeUnit val="years"/>
      </c:dateAx>
      <c:valAx>
        <c:axId val="3181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441.83</c:v>
                </c:pt>
                <c:pt idx="1">
                  <c:v>395.4</c:v>
                </c:pt>
                <c:pt idx="2">
                  <c:v>368.22</c:v>
                </c:pt>
                <c:pt idx="3">
                  <c:v>368.92</c:v>
                </c:pt>
                <c:pt idx="4">
                  <c:v>335.53</c:v>
                </c:pt>
              </c:numCache>
            </c:numRef>
          </c:val>
        </c:ser>
        <c:dLbls>
          <c:showLegendKey val="0"/>
          <c:showVal val="0"/>
          <c:showCatName val="0"/>
          <c:showSerName val="0"/>
          <c:showPercent val="0"/>
          <c:showBubbleSize val="0"/>
        </c:dLbls>
        <c:gapWidth val="150"/>
        <c:axId val="318440192"/>
        <c:axId val="3184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440192"/>
        <c:axId val="318442112"/>
      </c:lineChart>
      <c:dateAx>
        <c:axId val="318440192"/>
        <c:scaling>
          <c:orientation val="minMax"/>
        </c:scaling>
        <c:delete val="1"/>
        <c:axPos val="b"/>
        <c:numFmt formatCode="ge" sourceLinked="1"/>
        <c:majorTickMark val="none"/>
        <c:minorTickMark val="none"/>
        <c:tickLblPos val="none"/>
        <c:crossAx val="318442112"/>
        <c:crosses val="autoZero"/>
        <c:auto val="1"/>
        <c:lblOffset val="100"/>
        <c:baseTimeUnit val="years"/>
      </c:dateAx>
      <c:valAx>
        <c:axId val="3184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60288"/>
        <c:axId val="3184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60288"/>
        <c:axId val="318462208"/>
      </c:lineChart>
      <c:dateAx>
        <c:axId val="318460288"/>
        <c:scaling>
          <c:orientation val="minMax"/>
        </c:scaling>
        <c:delete val="1"/>
        <c:axPos val="b"/>
        <c:numFmt formatCode="ge" sourceLinked="1"/>
        <c:majorTickMark val="none"/>
        <c:minorTickMark val="none"/>
        <c:tickLblPos val="none"/>
        <c:crossAx val="318462208"/>
        <c:crosses val="autoZero"/>
        <c:auto val="1"/>
        <c:lblOffset val="100"/>
        <c:baseTimeUnit val="years"/>
      </c:dateAx>
      <c:valAx>
        <c:axId val="3184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66.28</c:v>
                </c:pt>
                <c:pt idx="1">
                  <c:v>61.53</c:v>
                </c:pt>
                <c:pt idx="2">
                  <c:v>64.650000000000006</c:v>
                </c:pt>
                <c:pt idx="3">
                  <c:v>59.18</c:v>
                </c:pt>
                <c:pt idx="4">
                  <c:v>62.5</c:v>
                </c:pt>
              </c:numCache>
            </c:numRef>
          </c:val>
        </c:ser>
        <c:dLbls>
          <c:showLegendKey val="0"/>
          <c:showVal val="0"/>
          <c:showCatName val="0"/>
          <c:showSerName val="0"/>
          <c:showPercent val="0"/>
          <c:showBubbleSize val="0"/>
        </c:dLbls>
        <c:gapWidth val="150"/>
        <c:axId val="318472192"/>
        <c:axId val="318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18472192"/>
        <c:axId val="318474112"/>
      </c:lineChart>
      <c:dateAx>
        <c:axId val="318472192"/>
        <c:scaling>
          <c:orientation val="minMax"/>
        </c:scaling>
        <c:delete val="1"/>
        <c:axPos val="b"/>
        <c:numFmt formatCode="ge" sourceLinked="1"/>
        <c:majorTickMark val="none"/>
        <c:minorTickMark val="none"/>
        <c:tickLblPos val="none"/>
        <c:crossAx val="318474112"/>
        <c:crosses val="autoZero"/>
        <c:auto val="1"/>
        <c:lblOffset val="100"/>
        <c:baseTimeUnit val="years"/>
      </c:dateAx>
      <c:valAx>
        <c:axId val="318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山形県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2">
      <c r="A8" s="2"/>
      <c r="B8" s="76" t="str">
        <f>データ!I6</f>
        <v>法非適用</v>
      </c>
      <c r="C8" s="76"/>
      <c r="D8" s="76"/>
      <c r="E8" s="76"/>
      <c r="F8" s="76"/>
      <c r="G8" s="76"/>
      <c r="H8" s="76"/>
      <c r="I8" s="76" t="str">
        <f>データ!J6</f>
        <v>下水道事業</v>
      </c>
      <c r="J8" s="76"/>
      <c r="K8" s="76"/>
      <c r="L8" s="76"/>
      <c r="M8" s="76"/>
      <c r="N8" s="76"/>
      <c r="O8" s="76"/>
      <c r="P8" s="76" t="str">
        <f>データ!K6</f>
        <v>流域下水道</v>
      </c>
      <c r="Q8" s="76"/>
      <c r="R8" s="76"/>
      <c r="S8" s="76"/>
      <c r="T8" s="76"/>
      <c r="U8" s="76"/>
      <c r="V8" s="76"/>
      <c r="W8" s="76" t="str">
        <f>データ!L6</f>
        <v>E2</v>
      </c>
      <c r="X8" s="76"/>
      <c r="Y8" s="76"/>
      <c r="Z8" s="76"/>
      <c r="AA8" s="76"/>
      <c r="AB8" s="76"/>
      <c r="AC8" s="76"/>
      <c r="AD8" s="3"/>
      <c r="AE8" s="3"/>
      <c r="AF8" s="3"/>
      <c r="AG8" s="3"/>
      <c r="AH8" s="3"/>
      <c r="AI8" s="3"/>
      <c r="AJ8" s="3"/>
      <c r="AK8" s="3"/>
      <c r="AL8" s="70">
        <f>データ!R6</f>
        <v>1140735</v>
      </c>
      <c r="AM8" s="70"/>
      <c r="AN8" s="70"/>
      <c r="AO8" s="70"/>
      <c r="AP8" s="70"/>
      <c r="AQ8" s="70"/>
      <c r="AR8" s="70"/>
      <c r="AS8" s="70"/>
      <c r="AT8" s="69">
        <f>データ!S6</f>
        <v>9323.15</v>
      </c>
      <c r="AU8" s="69"/>
      <c r="AV8" s="69"/>
      <c r="AW8" s="69"/>
      <c r="AX8" s="69"/>
      <c r="AY8" s="69"/>
      <c r="AZ8" s="69"/>
      <c r="BA8" s="69"/>
      <c r="BB8" s="69">
        <f>データ!T6</f>
        <v>122.36</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2">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2">
      <c r="A10" s="2"/>
      <c r="B10" s="69" t="str">
        <f>データ!M6</f>
        <v>-</v>
      </c>
      <c r="C10" s="69"/>
      <c r="D10" s="69"/>
      <c r="E10" s="69"/>
      <c r="F10" s="69"/>
      <c r="G10" s="69"/>
      <c r="H10" s="69"/>
      <c r="I10" s="69" t="str">
        <f>データ!N6</f>
        <v>該当数値なし</v>
      </c>
      <c r="J10" s="69"/>
      <c r="K10" s="69"/>
      <c r="L10" s="69"/>
      <c r="M10" s="69"/>
      <c r="N10" s="69"/>
      <c r="O10" s="69"/>
      <c r="P10" s="69">
        <f>データ!O6</f>
        <v>53.82</v>
      </c>
      <c r="Q10" s="69"/>
      <c r="R10" s="69"/>
      <c r="S10" s="69"/>
      <c r="T10" s="69"/>
      <c r="U10" s="69"/>
      <c r="V10" s="69"/>
      <c r="W10" s="69">
        <f>データ!P6</f>
        <v>100</v>
      </c>
      <c r="X10" s="69"/>
      <c r="Y10" s="69"/>
      <c r="Z10" s="69"/>
      <c r="AA10" s="69"/>
      <c r="AB10" s="69"/>
      <c r="AC10" s="69"/>
      <c r="AD10" s="70">
        <f>データ!Q6</f>
        <v>0</v>
      </c>
      <c r="AE10" s="70"/>
      <c r="AF10" s="70"/>
      <c r="AG10" s="70"/>
      <c r="AH10" s="70"/>
      <c r="AI10" s="70"/>
      <c r="AJ10" s="70"/>
      <c r="AK10" s="2"/>
      <c r="AL10" s="70">
        <f>データ!U6</f>
        <v>447864</v>
      </c>
      <c r="AM10" s="70"/>
      <c r="AN10" s="70"/>
      <c r="AO10" s="70"/>
      <c r="AP10" s="70"/>
      <c r="AQ10" s="70"/>
      <c r="AR10" s="70"/>
      <c r="AS10" s="70"/>
      <c r="AT10" s="69">
        <f>データ!V6</f>
        <v>143.43</v>
      </c>
      <c r="AU10" s="69"/>
      <c r="AV10" s="69"/>
      <c r="AW10" s="69"/>
      <c r="AX10" s="69"/>
      <c r="AY10" s="69"/>
      <c r="AZ10" s="69"/>
      <c r="BA10" s="69"/>
      <c r="BB10" s="69">
        <f>データ!W6</f>
        <v>3122.53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60003</v>
      </c>
      <c r="D6" s="31">
        <f t="shared" si="3"/>
        <v>47</v>
      </c>
      <c r="E6" s="31">
        <f t="shared" si="3"/>
        <v>17</v>
      </c>
      <c r="F6" s="31">
        <f t="shared" si="3"/>
        <v>3</v>
      </c>
      <c r="G6" s="31">
        <f t="shared" si="3"/>
        <v>0</v>
      </c>
      <c r="H6" s="31" t="str">
        <f t="shared" si="3"/>
        <v>山形県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53.82</v>
      </c>
      <c r="P6" s="32">
        <f t="shared" si="3"/>
        <v>100</v>
      </c>
      <c r="Q6" s="32">
        <f t="shared" si="3"/>
        <v>0</v>
      </c>
      <c r="R6" s="32">
        <f t="shared" si="3"/>
        <v>1140735</v>
      </c>
      <c r="S6" s="32">
        <f t="shared" si="3"/>
        <v>9323.15</v>
      </c>
      <c r="T6" s="32">
        <f t="shared" si="3"/>
        <v>122.36</v>
      </c>
      <c r="U6" s="32">
        <f t="shared" si="3"/>
        <v>447864</v>
      </c>
      <c r="V6" s="32">
        <f t="shared" si="3"/>
        <v>143.43</v>
      </c>
      <c r="W6" s="32">
        <f t="shared" si="3"/>
        <v>3122.53</v>
      </c>
      <c r="X6" s="33">
        <f>IF(X7="",NA(),X7)</f>
        <v>79.77</v>
      </c>
      <c r="Y6" s="33">
        <f t="shared" ref="Y6:AG6" si="4">IF(Y7="",NA(),Y7)</f>
        <v>90.71</v>
      </c>
      <c r="Z6" s="33">
        <f t="shared" si="4"/>
        <v>88.11</v>
      </c>
      <c r="AA6" s="33">
        <f t="shared" si="4"/>
        <v>85.81</v>
      </c>
      <c r="AB6" s="33">
        <f t="shared" si="4"/>
        <v>91.24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441.83</v>
      </c>
      <c r="BF6" s="33">
        <f t="shared" ref="BF6:BN6" si="7">IF(BF7="",NA(),BF7)</f>
        <v>395.4</v>
      </c>
      <c r="BG6" s="33">
        <f t="shared" si="7"/>
        <v>368.22</v>
      </c>
      <c r="BH6" s="33">
        <f t="shared" si="7"/>
        <v>368.92</v>
      </c>
      <c r="BI6" s="33">
        <f t="shared" si="7"/>
        <v>335.53</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66.28</v>
      </c>
      <c r="CB6" s="33">
        <f t="shared" ref="CB6:CJ6" si="9">IF(CB7="",NA(),CB7)</f>
        <v>61.53</v>
      </c>
      <c r="CC6" s="33">
        <f t="shared" si="9"/>
        <v>64.650000000000006</v>
      </c>
      <c r="CD6" s="33">
        <f t="shared" si="9"/>
        <v>59.18</v>
      </c>
      <c r="CE6" s="33">
        <f t="shared" si="9"/>
        <v>62.5</v>
      </c>
      <c r="CF6" s="33">
        <f t="shared" si="9"/>
        <v>72.3</v>
      </c>
      <c r="CG6" s="33">
        <f t="shared" si="9"/>
        <v>68.48</v>
      </c>
      <c r="CH6" s="33">
        <f t="shared" si="9"/>
        <v>74.37</v>
      </c>
      <c r="CI6" s="33">
        <f t="shared" si="9"/>
        <v>72.790000000000006</v>
      </c>
      <c r="CJ6" s="33">
        <f t="shared" si="9"/>
        <v>84.43</v>
      </c>
      <c r="CK6" s="32" t="str">
        <f>IF(CK7="","",IF(CK7="-","【-】","【"&amp;SUBSTITUTE(TEXT(CK7,"#,##0.00"),"-","△")&amp;"】"))</f>
        <v>【69.26】</v>
      </c>
      <c r="CL6" s="33">
        <f>IF(CL7="",NA(),CL7)</f>
        <v>65.12</v>
      </c>
      <c r="CM6" s="33">
        <f t="shared" ref="CM6:CU6" si="10">IF(CM7="",NA(),CM7)</f>
        <v>72.209999999999994</v>
      </c>
      <c r="CN6" s="33">
        <f t="shared" si="10"/>
        <v>71.64</v>
      </c>
      <c r="CO6" s="33">
        <f t="shared" si="10"/>
        <v>73.08</v>
      </c>
      <c r="CP6" s="33">
        <f t="shared" si="10"/>
        <v>72.739999999999995</v>
      </c>
      <c r="CQ6" s="33">
        <f t="shared" si="10"/>
        <v>63</v>
      </c>
      <c r="CR6" s="33">
        <f t="shared" si="10"/>
        <v>63.22</v>
      </c>
      <c r="CS6" s="33">
        <f t="shared" si="10"/>
        <v>60.25</v>
      </c>
      <c r="CT6" s="33">
        <f t="shared" si="10"/>
        <v>62.32</v>
      </c>
      <c r="CU6" s="33">
        <f t="shared" si="10"/>
        <v>64.010000000000005</v>
      </c>
      <c r="CV6" s="32" t="str">
        <f>IF(CV7="","",IF(CV7="-","【-】","【"&amp;SUBSTITUTE(TEXT(CV7,"#,##0.00"),"-","△")&amp;"】"))</f>
        <v>【64.78】</v>
      </c>
      <c r="CW6" s="33">
        <f>IF(CW7="",NA(),CW7)</f>
        <v>83.05</v>
      </c>
      <c r="CX6" s="33">
        <f t="shared" ref="CX6:DF6" si="11">IF(CX7="",NA(),CX7)</f>
        <v>84.04</v>
      </c>
      <c r="CY6" s="33">
        <f t="shared" si="11"/>
        <v>84.64</v>
      </c>
      <c r="CZ6" s="33">
        <f t="shared" si="11"/>
        <v>85.58</v>
      </c>
      <c r="DA6" s="33">
        <f t="shared" si="11"/>
        <v>86.39</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0.41</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60003</v>
      </c>
      <c r="D7" s="35">
        <v>47</v>
      </c>
      <c r="E7" s="35">
        <v>17</v>
      </c>
      <c r="F7" s="35">
        <v>3</v>
      </c>
      <c r="G7" s="35">
        <v>0</v>
      </c>
      <c r="H7" s="35" t="s">
        <v>96</v>
      </c>
      <c r="I7" s="35" t="s">
        <v>97</v>
      </c>
      <c r="J7" s="35" t="s">
        <v>98</v>
      </c>
      <c r="K7" s="35" t="s">
        <v>99</v>
      </c>
      <c r="L7" s="35" t="s">
        <v>100</v>
      </c>
      <c r="M7" s="36" t="s">
        <v>101</v>
      </c>
      <c r="N7" s="36" t="s">
        <v>102</v>
      </c>
      <c r="O7" s="36">
        <v>53.82</v>
      </c>
      <c r="P7" s="36">
        <v>100</v>
      </c>
      <c r="Q7" s="36">
        <v>0</v>
      </c>
      <c r="R7" s="36">
        <v>1140735</v>
      </c>
      <c r="S7" s="36">
        <v>9323.15</v>
      </c>
      <c r="T7" s="36">
        <v>122.36</v>
      </c>
      <c r="U7" s="36">
        <v>447864</v>
      </c>
      <c r="V7" s="36">
        <v>143.43</v>
      </c>
      <c r="W7" s="36">
        <v>3122.53</v>
      </c>
      <c r="X7" s="36">
        <v>79.77</v>
      </c>
      <c r="Y7" s="36">
        <v>90.71</v>
      </c>
      <c r="Z7" s="36">
        <v>88.11</v>
      </c>
      <c r="AA7" s="36">
        <v>85.81</v>
      </c>
      <c r="AB7" s="36">
        <v>91.24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441.83</v>
      </c>
      <c r="BF7" s="36">
        <v>395.4</v>
      </c>
      <c r="BG7" s="36">
        <v>368.22</v>
      </c>
      <c r="BH7" s="36">
        <v>368.92</v>
      </c>
      <c r="BI7" s="36">
        <v>335.53</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66.28</v>
      </c>
      <c r="CB7" s="36">
        <v>61.53</v>
      </c>
      <c r="CC7" s="36">
        <v>64.650000000000006</v>
      </c>
      <c r="CD7" s="36">
        <v>59.18</v>
      </c>
      <c r="CE7" s="36">
        <v>62.5</v>
      </c>
      <c r="CF7" s="36">
        <v>72.3</v>
      </c>
      <c r="CG7" s="36">
        <v>68.48</v>
      </c>
      <c r="CH7" s="36">
        <v>74.37</v>
      </c>
      <c r="CI7" s="36">
        <v>72.790000000000006</v>
      </c>
      <c r="CJ7" s="36">
        <v>84.43</v>
      </c>
      <c r="CK7" s="36">
        <v>69.260000000000005</v>
      </c>
      <c r="CL7" s="36">
        <v>65.12</v>
      </c>
      <c r="CM7" s="36">
        <v>72.209999999999994</v>
      </c>
      <c r="CN7" s="36">
        <v>71.64</v>
      </c>
      <c r="CO7" s="36">
        <v>73.08</v>
      </c>
      <c r="CP7" s="36">
        <v>72.739999999999995</v>
      </c>
      <c r="CQ7" s="36">
        <v>63</v>
      </c>
      <c r="CR7" s="36">
        <v>63.22</v>
      </c>
      <c r="CS7" s="36">
        <v>60.25</v>
      </c>
      <c r="CT7" s="36">
        <v>62.32</v>
      </c>
      <c r="CU7" s="36">
        <v>64.010000000000005</v>
      </c>
      <c r="CV7" s="36">
        <v>64.78</v>
      </c>
      <c r="CW7" s="36">
        <v>83.05</v>
      </c>
      <c r="CX7" s="36">
        <v>84.04</v>
      </c>
      <c r="CY7" s="36">
        <v>84.64</v>
      </c>
      <c r="CZ7" s="36">
        <v>85.58</v>
      </c>
      <c r="DA7" s="36">
        <v>86.39</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0.41</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2016-02-16T07:49:34Z</cp:lastPrinted>
  <dcterms:created xsi:type="dcterms:W3CDTF">2016-01-14T10:45:18Z</dcterms:created>
  <dcterms:modified xsi:type="dcterms:W3CDTF">2016-02-24T07:29:24Z</dcterms:modified>
</cp:coreProperties>
</file>