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2" yWindow="-12" windowWidth="10248" windowHeight="810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<sst xmlns="http://schemas.openxmlformats.org/spreadsheetml/2006/main" count="220" uniqueCount="107">
  <si>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</si>
  <si>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</si>
  <si>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</si>
  <si>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</si>
  <si>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</si>
  <si>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</si>
  <si>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</si>
  <si>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</si>
  <si>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</si>
  <si>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</si>
  <si>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</si>
  <si>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</si>
  <si>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</si>
  <si>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</si>
  <si>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</si>
  <si>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</si>
  <si>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</si>
  <si>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</si>
  <si>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</si>
  <si>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</si>
  <si>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</si>
  <si>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</si>
  <si>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</si>
  <si>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</si>
  <si>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</si>
  <si>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</si>
  <si>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</si>
  <si>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</si>
  <si>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</si>
  <si>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</si>
  <si>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</si>
  <si>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</si>
  <si>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</si>
  <si>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</si>
  <si>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</si>
  <si>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</si>
  <si>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</si>
  <si>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</si>
  <si>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</si>
  <si>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</si>
  <si>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</si>
  <si>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</si>
  <si>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</si>
  <si>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</si>
  <si>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</si>
  <si>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</si>
  <si>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</si>
  <si>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</si>
  <si>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</si>
  <si>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</si>
  <si>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</si>
  <si>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</si>
  <si>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</si>
  <si>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</si>
  <si>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</si>
  <si>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</si>
  <si>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</si>
  <si>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</si>
  <si>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</si>
  <si>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</si>
  <si>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</si>
  <si>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</si>
  <si>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</si>
  <si>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</si>
  <si>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</si>
  <si>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</si>
  <si>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</si>
  <si>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</si>
  <si>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</si>
  <si>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</si>
  <si>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</si>
  <si>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</si>
  <si>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</si>
  <si>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</si>
  <si>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</si>
  <si>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</si>
  <si>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</si>
  <si>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</si>
  <si>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</si>
  <si>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</si>
  <si>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</si>
  <si>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</si>
  <si>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</si>
  <si>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</si>
  <si>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</si>
  <si>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</si>
  <si>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</si>
  <si>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</si>
  <si>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</si>
  <si>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</si>
  <si>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</si>
  <si>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</si>
  <si>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</si>
  <si>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兵庫県　阪神水道企業団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</si>
  <si>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</si>
  <si>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</si>
  <si>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</si>
  <si>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</si>
  <si>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</si>
  <si>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</si>
  <si>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</si>
  <si>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</si>
  <si>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</si>
  <si>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</si>
  <si>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当企業団では、これまで構成市の水需要に対応し、安定供給を確保するため、大規模な施設整備（投資）を推進する必要があった。
　そのため、企業債借入等により、構成市水道事業の受水費負担平準化を図るとともに、要した費用を長期間で回収するという方針に基づき、「資金ベース」による料金（分賦割合）算定を行っている。
　このため、指標①②③⑤⑥は、平均値から大きく乖離する状況となっている。
　しかしながら、将来における施設の更新需要増加及び水需要の減少（分賦金収入の減少）を勘案した場合、適正に内部留保資金を確保していくことが重要である。
　なお、指標④は平均値と同水準で低減傾向となっており、これまで経営改善策として実施してきた「繰上償還」や「高金利企業債の借換」等による効果である。
　また、指標⑦は平均値よりある程度高い状態にあるが、指標⑧は100％を超えている状態が継続しており、これは給水収益の基礎である「分賦基本水量」と「実績給水量」が乖離していることが要因となっている。</t>
    <rPh sb="12" eb="15">
      <t>コウセイシ</t>
    </rPh>
    <rPh sb="20" eb="22">
      <t>タイオウ</t>
    </rPh>
    <rPh sb="24" eb="28">
      <t>アンテイキョウキュウ</t>
    </rPh>
    <rPh sb="29" eb="31">
      <t>カクホ</t>
    </rPh>
    <rPh sb="374" eb="375">
      <t>コ</t>
    </rPh>
    <rPh sb="379" eb="381">
      <t>ジョウタイ</t>
    </rPh>
    <rPh sb="382" eb="384">
      <t>ケイゾク</t>
    </rPh>
    <phoneticPr fontId="4"/>
  </si>
  <si>
    <t>　指標①は、平均値と同水準で推移しているが、資金需要の観点において、施設更新時の財源措置である企業債借入（その後の企業債償還元利）と大きく関係するため、今後の財源措置（企業債借入）の適正化［抑制］を図る必要がある。
　指標②については、事業開始から長期間経過しているため、平均値と大きく乖離しており、また、指標③は、平均値以上を確保しているものの、年度でばらつきがあり５年間の平均は１％に達していない状況にある。
　企業団の管路は大口径が多く、更新工事に伴う断水が水運用に大きく影響を及ぼすため、定常的に更新率を確保することは困難であるが、今後も、計画的に老朽化施設の更新を図っていく必要がある。</t>
    <rPh sb="174" eb="176">
      <t>ネンド</t>
    </rPh>
    <rPh sb="185" eb="188">
      <t>ネンカンオ</t>
    </rPh>
    <rPh sb="188" eb="190">
      <t>ヘイキン</t>
    </rPh>
    <rPh sb="194" eb="195">
      <t>タッ</t>
    </rPh>
    <rPh sb="200" eb="202">
      <t>ジョウキョウ</t>
    </rPh>
    <rPh sb="222" eb="224">
      <t>コウシン</t>
    </rPh>
    <rPh sb="224" eb="226">
      <t>コウジ</t>
    </rPh>
    <rPh sb="227" eb="228">
      <t>トモナ</t>
    </rPh>
    <rPh sb="229" eb="231">
      <t>ダンスイ</t>
    </rPh>
    <rPh sb="270" eb="272">
      <t>コンゴ</t>
    </rPh>
    <rPh sb="274" eb="277">
      <t>ケイカクテキ</t>
    </rPh>
    <rPh sb="278" eb="283">
      <t>ロウキュウカシセツ</t>
    </rPh>
    <rPh sb="284" eb="286">
      <t>コウシン</t>
    </rPh>
    <rPh sb="287" eb="288">
      <t>ハカ</t>
    </rPh>
    <rPh sb="292" eb="294">
      <t>ヒツヨウ</t>
    </rPh>
    <phoneticPr fontId="4"/>
  </si>
  <si>
    <t>　今後、管路等老朽化施設及び設備更新の必要性を勘案すれば、適正に内部留保資金を確保していく必要がある。
　そのためには、経営改善策（コスト削減及び収益確保）の推進や施設規模の適正化（ダウンサイジング）を図るとともに、企業債借入の適正化等により、中長期的な資金需要を抑制し、健全な経営を確保していく必要がある。
　また、構成市の水需要が減少しているなか、有収率100％超の要因である「分賦基本水量と実績給水量の乖離」と関連する「費用負担（分賦金制度）の見直し」について、構成市と協議調整を行っていく必要がある。
　なお、次期財政計画（H28～H31）は、今後12年間の財政収支を見通した上で策定しているが、上記事項の協議調整を図った上で、「経営戦略」を策定する予定である。</t>
    <rPh sb="259" eb="261">
      <t>ジキ</t>
    </rPh>
    <rPh sb="261" eb="263">
      <t>ザイセイ</t>
    </rPh>
    <rPh sb="263" eb="265">
      <t>ケイカク</t>
    </rPh>
    <rPh sb="276" eb="278">
      <t>コンゴ</t>
    </rPh>
    <rPh sb="280" eb="282">
      <t>ネンカン</t>
    </rPh>
    <rPh sb="283" eb="285">
      <t>ザイセイ</t>
    </rPh>
    <rPh sb="285" eb="287">
      <t>シュウシ</t>
    </rPh>
    <rPh sb="288" eb="290">
      <t>ミトオ</t>
    </rPh>
    <rPh sb="292" eb="293">
      <t>ウエ</t>
    </rPh>
    <rPh sb="294" eb="296">
      <t>サクテイ</t>
    </rPh>
    <rPh sb="302" eb="304">
      <t>ジョウキ</t>
    </rPh>
    <rPh sb="304" eb="306">
      <t>ジコウ</t>
    </rPh>
    <rPh sb="307" eb="309">
      <t>キョウギ</t>
    </rPh>
    <rPh sb="309" eb="311">
      <t>チョウセイ</t>
    </rPh>
    <rPh sb="312" eb="313">
      <t>ハカ</t>
    </rPh>
    <rPh sb="315" eb="316">
      <t>ウエ</t>
    </rPh>
    <rPh sb="319" eb="321">
      <t>ケイエイ</t>
    </rPh>
    <rPh sb="321" eb="323">
      <t>センリャク</t>
    </rPh>
    <rPh sb="325" eb="327">
      <t>サクテイ</t>
    </rPh>
    <rPh sb="329" eb="331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</si>
</sst>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5" fillId="0" borderId="10" xfId="0" applyFont="1" applyBorder="1" applyAlignment="1" applyProtection="1">
      <alignment horizontal="justify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justify" vertical="top" wrapText="1"/>
      <protection locked="0"/>
    </xf>
    <xf numFmtId="0" fontId="18" fillId="0" borderId="0" xfId="0" applyFont="1" applyBorder="1" applyAlignment="1" applyProtection="1">
      <alignment horizontal="justify" vertical="top" wrapText="1"/>
      <protection locked="0"/>
    </xf>
    <xf numFmtId="0" fontId="18" fillId="0" borderId="10" xfId="0" applyFont="1" applyBorder="1" applyAlignment="1" applyProtection="1">
      <alignment horizontal="justify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8" fillId="0" borderId="11" xfId="0" applyFont="1" applyBorder="1" applyAlignment="1" applyProtection="1">
      <alignment horizontal="justify" vertical="top" wrapText="1"/>
      <protection locked="0"/>
    </xf>
    <xf numFmtId="0" fontId="18" fillId="0" borderId="1" xfId="0" applyFont="1" applyBorder="1" applyAlignment="1" applyProtection="1">
      <alignment horizontal="justify" vertical="top" wrapText="1"/>
      <protection locked="0"/>
    </xf>
    <xf numFmtId="0" fontId="18" fillId="0" borderId="12" xfId="0" applyFont="1" applyBorder="1" applyAlignment="1" applyProtection="1">
      <alignment horizontal="justify" vertical="top" wrapText="1"/>
      <protection locked="0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0.94</c:v>
                </c:pt>
                <c:pt idx="2">
                  <c:v>2.04</c:v>
                </c:pt>
                <c:pt idx="3">
                  <c:v>0.3</c:v>
                </c:pt>
                <c:pt idx="4">
                  <c:v>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980736"/>
        <c:axId val="17899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0.31</c:v>
                </c:pt>
                <c:pt idx="2">
                  <c:v>0.16</c:v>
                </c:pt>
                <c:pt idx="3">
                  <c:v>0.25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980736"/>
        <c:axId val="178999296"/>
      </c:lineChart>
      <c:dateAx>
        <c:axId val="17898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999296"/>
        <c:crosses val="autoZero"/>
        <c:auto val="1"/>
        <c:lblOffset val="100"/>
        <c:baseTimeUnit val="years"/>
      </c:dateAx>
      <c:valAx>
        <c:axId val="17899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98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66.17</c:v>
                </c:pt>
                <c:pt idx="1">
                  <c:v>66.83</c:v>
                </c:pt>
                <c:pt idx="2">
                  <c:v>66.78</c:v>
                </c:pt>
                <c:pt idx="3">
                  <c:v>66.73</c:v>
                </c:pt>
                <c:pt idx="4">
                  <c:v>66.3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78400"/>
        <c:axId val="18231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64.150000000000006</c:v>
                </c:pt>
                <c:pt idx="1">
                  <c:v>63.73</c:v>
                </c:pt>
                <c:pt idx="2">
                  <c:v>64.55</c:v>
                </c:pt>
                <c:pt idx="3">
                  <c:v>64.12</c:v>
                </c:pt>
                <c:pt idx="4">
                  <c:v>62.69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78400"/>
        <c:axId val="182317440"/>
      </c:lineChart>
      <c:dateAx>
        <c:axId val="18227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317440"/>
        <c:crosses val="autoZero"/>
        <c:auto val="1"/>
        <c:lblOffset val="100"/>
        <c:baseTimeUnit val="years"/>
      </c:dateAx>
      <c:valAx>
        <c:axId val="18231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27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105.78</c:v>
                </c:pt>
                <c:pt idx="1">
                  <c:v>104.74</c:v>
                </c:pt>
                <c:pt idx="2">
                  <c:v>104.82</c:v>
                </c:pt>
                <c:pt idx="3">
                  <c:v>104.9</c:v>
                </c:pt>
                <c:pt idx="4">
                  <c:v>105.57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19968"/>
        <c:axId val="18202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99.88</c:v>
                </c:pt>
                <c:pt idx="1">
                  <c:v>99.96</c:v>
                </c:pt>
                <c:pt idx="2">
                  <c:v>99.93</c:v>
                </c:pt>
                <c:pt idx="3">
                  <c:v>100.12</c:v>
                </c:pt>
                <c:pt idx="4">
                  <c:v>100.12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19968"/>
        <c:axId val="182026240"/>
      </c:lineChart>
      <c:dateAx>
        <c:axId val="18201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026240"/>
        <c:crosses val="autoZero"/>
        <c:auto val="1"/>
        <c:lblOffset val="100"/>
        <c:baseTimeUnit val="years"/>
      </c:dateAx>
      <c:valAx>
        <c:axId val="18202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01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97.34</c:v>
                </c:pt>
                <c:pt idx="1">
                  <c:v>101.04</c:v>
                </c:pt>
                <c:pt idx="2">
                  <c:v>100.29</c:v>
                </c:pt>
                <c:pt idx="3">
                  <c:v>103.07</c:v>
                </c:pt>
                <c:pt idx="4">
                  <c:v>103.84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37696"/>
        <c:axId val="17903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112.1</c:v>
                </c:pt>
                <c:pt idx="1">
                  <c:v>111.78</c:v>
                </c:pt>
                <c:pt idx="2">
                  <c:v>113.16</c:v>
                </c:pt>
                <c:pt idx="3">
                  <c:v>113.88</c:v>
                </c:pt>
                <c:pt idx="4">
                  <c:v>113.47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37696"/>
        <c:axId val="179039616"/>
      </c:lineChart>
      <c:dateAx>
        <c:axId val="17903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039616"/>
        <c:crosses val="autoZero"/>
        <c:auto val="1"/>
        <c:lblOffset val="100"/>
        <c:baseTimeUnit val="years"/>
      </c:dateAx>
      <c:valAx>
        <c:axId val="179039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03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35.380000000000003</c:v>
                </c:pt>
                <c:pt idx="1">
                  <c:v>37.450000000000003</c:v>
                </c:pt>
                <c:pt idx="2">
                  <c:v>39.119999999999997</c:v>
                </c:pt>
                <c:pt idx="3">
                  <c:v>41.05</c:v>
                </c:pt>
                <c:pt idx="4">
                  <c:v>52.74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638848"/>
        <c:axId val="18064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36.57</c:v>
                </c:pt>
                <c:pt idx="1">
                  <c:v>37.549999999999997</c:v>
                </c:pt>
                <c:pt idx="2">
                  <c:v>38.86</c:v>
                </c:pt>
                <c:pt idx="3">
                  <c:v>39.81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38848"/>
        <c:axId val="180640768"/>
      </c:lineChart>
      <c:dateAx>
        <c:axId val="18063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640768"/>
        <c:crosses val="autoZero"/>
        <c:auto val="1"/>
        <c:lblOffset val="100"/>
        <c:baseTimeUnit val="years"/>
      </c:dateAx>
      <c:valAx>
        <c:axId val="18064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63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40.409999999999997</c:v>
                </c:pt>
                <c:pt idx="1">
                  <c:v>39.92</c:v>
                </c:pt>
                <c:pt idx="2">
                  <c:v>37.92</c:v>
                </c:pt>
                <c:pt idx="3">
                  <c:v>37.61</c:v>
                </c:pt>
                <c:pt idx="4">
                  <c:v>37.18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7808"/>
        <c:axId val="1812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5.27</c:v>
                </c:pt>
                <c:pt idx="1">
                  <c:v>9.98</c:v>
                </c:pt>
                <c:pt idx="2">
                  <c:v>12.13</c:v>
                </c:pt>
                <c:pt idx="3">
                  <c:v>13.72</c:v>
                </c:pt>
                <c:pt idx="4">
                  <c:v>16.77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7808"/>
        <c:axId val="181209728"/>
      </c:lineChart>
      <c:dateAx>
        <c:axId val="18120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209728"/>
        <c:crosses val="autoZero"/>
        <c:auto val="1"/>
        <c:lblOffset val="100"/>
        <c:baseTimeUnit val="years"/>
      </c:dateAx>
      <c:valAx>
        <c:axId val="1812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20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84.39</c:v>
                </c:pt>
                <c:pt idx="1">
                  <c:v>109.27</c:v>
                </c:pt>
                <c:pt idx="2">
                  <c:v>109.27</c:v>
                </c:pt>
                <c:pt idx="3">
                  <c:v>107.62</c:v>
                </c:pt>
                <c:pt idx="4">
                  <c:v>100.5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42496"/>
        <c:axId val="18125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25.58</c:v>
                </c:pt>
                <c:pt idx="1">
                  <c:v>25.8</c:v>
                </c:pt>
                <c:pt idx="2">
                  <c:v>23.57</c:v>
                </c:pt>
                <c:pt idx="3">
                  <c:v>21.34</c:v>
                </c:pt>
                <c:pt idx="4">
                  <c:v>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42496"/>
        <c:axId val="181256960"/>
      </c:lineChart>
      <c:dateAx>
        <c:axId val="18124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256960"/>
        <c:crosses val="autoZero"/>
        <c:auto val="1"/>
        <c:lblOffset val="100"/>
        <c:baseTimeUnit val="years"/>
      </c:dateAx>
      <c:valAx>
        <c:axId val="181256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24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401.15</c:v>
                </c:pt>
                <c:pt idx="1">
                  <c:v>458.12</c:v>
                </c:pt>
                <c:pt idx="2">
                  <c:v>302.54000000000002</c:v>
                </c:pt>
                <c:pt idx="3">
                  <c:v>374.26</c:v>
                </c:pt>
                <c:pt idx="4">
                  <c:v>104.71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99456"/>
        <c:axId val="18130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669.4</c:v>
                </c:pt>
                <c:pt idx="1">
                  <c:v>720.62</c:v>
                </c:pt>
                <c:pt idx="2">
                  <c:v>654.97</c:v>
                </c:pt>
                <c:pt idx="3">
                  <c:v>634.53</c:v>
                </c:pt>
                <c:pt idx="4">
                  <c:v>200.22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99456"/>
        <c:axId val="181305728"/>
      </c:lineChart>
      <c:dateAx>
        <c:axId val="18129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305728"/>
        <c:crosses val="autoZero"/>
        <c:auto val="1"/>
        <c:lblOffset val="100"/>
        <c:baseTimeUnit val="years"/>
      </c:dateAx>
      <c:valAx>
        <c:axId val="181305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29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498.65</c:v>
                </c:pt>
                <c:pt idx="1">
                  <c:v>467.74</c:v>
                </c:pt>
                <c:pt idx="2">
                  <c:v>438.73</c:v>
                </c:pt>
                <c:pt idx="3">
                  <c:v>404.96</c:v>
                </c:pt>
                <c:pt idx="4">
                  <c:v>379.52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29920"/>
        <c:axId val="18133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446.65</c:v>
                </c:pt>
                <c:pt idx="1">
                  <c:v>415.99</c:v>
                </c:pt>
                <c:pt idx="2">
                  <c:v>383.75</c:v>
                </c:pt>
                <c:pt idx="3">
                  <c:v>368.94</c:v>
                </c:pt>
                <c:pt idx="4">
                  <c:v>351.06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29920"/>
        <c:axId val="181331840"/>
      </c:lineChart>
      <c:dateAx>
        <c:axId val="18132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331840"/>
        <c:crosses val="autoZero"/>
        <c:auto val="1"/>
        <c:lblOffset val="100"/>
        <c:baseTimeUnit val="years"/>
      </c:dateAx>
      <c:valAx>
        <c:axId val="181331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32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94.37</c:v>
                </c:pt>
                <c:pt idx="1">
                  <c:v>98.48</c:v>
                </c:pt>
                <c:pt idx="2">
                  <c:v>98.33</c:v>
                </c:pt>
                <c:pt idx="3">
                  <c:v>101.46</c:v>
                </c:pt>
                <c:pt idx="4">
                  <c:v>102.61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8256"/>
        <c:axId val="18197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108.61</c:v>
                </c:pt>
                <c:pt idx="2">
                  <c:v>110.39</c:v>
                </c:pt>
                <c:pt idx="3">
                  <c:v>111.12</c:v>
                </c:pt>
                <c:pt idx="4">
                  <c:v>112.92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8256"/>
        <c:axId val="181974528"/>
      </c:lineChart>
      <c:dateAx>
        <c:axId val="18196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974528"/>
        <c:crosses val="autoZero"/>
        <c:auto val="1"/>
        <c:lblOffset val="100"/>
        <c:baseTimeUnit val="years"/>
      </c:dateAx>
      <c:valAx>
        <c:axId val="18197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96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62.92</c:v>
                </c:pt>
                <c:pt idx="2">
                  <c:v>63.01</c:v>
                </c:pt>
                <c:pt idx="3">
                  <c:v>61.07</c:v>
                </c:pt>
                <c:pt idx="4">
                  <c:v>60.38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62400"/>
        <c:axId val="18226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78.760000000000005</c:v>
                </c:pt>
                <c:pt idx="2">
                  <c:v>76.81</c:v>
                </c:pt>
                <c:pt idx="3">
                  <c:v>75.75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62400"/>
        <c:axId val="182268672"/>
      </c:lineChart>
      <c:dateAx>
        <c:axId val="18226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268672"/>
        <c:crosses val="autoZero"/>
        <c:auto val="1"/>
        <c:lblOffset val="100"/>
        <c:baseTimeUnit val="years"/>
      </c:dateAx>
      <c:valAx>
        <c:axId val="18226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26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0" zoomScaleNormal="70" workbookViewId="0"/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兵庫県　阪神水道企業団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用水供給事業</v>
      </c>
      <c r="S8" s="72"/>
      <c r="T8" s="72"/>
      <c r="U8" s="72"/>
      <c r="V8" s="72"/>
      <c r="W8" s="72"/>
      <c r="X8" s="72"/>
      <c r="Y8" s="73"/>
      <c r="Z8" s="71" t="str">
        <f>データ!L6</f>
        <v>B</v>
      </c>
      <c r="AA8" s="72"/>
      <c r="AB8" s="72"/>
      <c r="AC8" s="72"/>
      <c r="AD8" s="72"/>
      <c r="AE8" s="72"/>
      <c r="AF8" s="72"/>
      <c r="AG8" s="73"/>
      <c r="AH8" s="3"/>
      <c r="AI8" s="74" t="str">
        <f>データ!Q6</f>
        <v>-</v>
      </c>
      <c r="AJ8" s="75"/>
      <c r="AK8" s="75"/>
      <c r="AL8" s="75"/>
      <c r="AM8" s="75"/>
      <c r="AN8" s="75"/>
      <c r="AO8" s="75"/>
      <c r="AP8" s="76"/>
      <c r="AQ8" s="57" t="str">
        <f>データ!R6</f>
        <v>-</v>
      </c>
      <c r="AR8" s="57"/>
      <c r="AS8" s="57"/>
      <c r="AT8" s="57"/>
      <c r="AU8" s="57"/>
      <c r="AV8" s="57"/>
      <c r="AW8" s="57"/>
      <c r="AX8" s="57"/>
      <c r="AY8" s="57" t="str">
        <f>データ!S6</f>
        <v>-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57.3</v>
      </c>
      <c r="K10" s="57"/>
      <c r="L10" s="57"/>
      <c r="M10" s="57"/>
      <c r="N10" s="57"/>
      <c r="O10" s="57"/>
      <c r="P10" s="57"/>
      <c r="Q10" s="57"/>
      <c r="R10" s="57">
        <f>データ!O6</f>
        <v>98.1</v>
      </c>
      <c r="S10" s="57"/>
      <c r="T10" s="57"/>
      <c r="U10" s="57"/>
      <c r="V10" s="57"/>
      <c r="W10" s="57"/>
      <c r="X10" s="57"/>
      <c r="Y10" s="57"/>
      <c r="Z10" s="65">
        <f>データ!P6</f>
        <v>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2508510</v>
      </c>
      <c r="AJ10" s="65"/>
      <c r="AK10" s="65"/>
      <c r="AL10" s="65"/>
      <c r="AM10" s="65"/>
      <c r="AN10" s="65"/>
      <c r="AO10" s="65"/>
      <c r="AP10" s="65"/>
      <c r="AQ10" s="57">
        <f>データ!U6</f>
        <v>662.4</v>
      </c>
      <c r="AR10" s="57"/>
      <c r="AS10" s="57"/>
      <c r="AT10" s="57"/>
      <c r="AU10" s="57"/>
      <c r="AV10" s="57"/>
      <c r="AW10" s="57"/>
      <c r="AX10" s="57"/>
      <c r="AY10" s="57">
        <f>データ!V6</f>
        <v>3787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1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0" t="s">
        <v>25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19"/>
      <c r="R34" s="50" t="s">
        <v>26</v>
      </c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19"/>
      <c r="AG34" s="50" t="s">
        <v>27</v>
      </c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19"/>
      <c r="AV34" s="50" t="s">
        <v>28</v>
      </c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19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19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19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1" t="s">
        <v>105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>
      <c r="A56" s="2"/>
      <c r="B56" s="16"/>
      <c r="C56" s="50" t="s">
        <v>30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19"/>
      <c r="R56" s="50" t="s">
        <v>31</v>
      </c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19"/>
      <c r="AG56" s="50" t="s">
        <v>32</v>
      </c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19"/>
      <c r="AV56" s="50" t="s">
        <v>33</v>
      </c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>
      <c r="A57" s="2"/>
      <c r="B57" s="16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19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19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19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1" t="s">
        <v>106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>
      <c r="A79" s="2"/>
      <c r="B79" s="16"/>
      <c r="C79" s="50" t="s">
        <v>36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19"/>
      <c r="V79" s="19"/>
      <c r="W79" s="50" t="s">
        <v>37</v>
      </c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19"/>
      <c r="AP79" s="19"/>
      <c r="AQ79" s="50" t="s">
        <v>38</v>
      </c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17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>
      <c r="A80" s="2"/>
      <c r="B80" s="16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19"/>
      <c r="V80" s="19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19"/>
      <c r="AP80" s="19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17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90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288047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兵庫県　阪神水道企業団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57.3</v>
      </c>
      <c r="O6" s="32">
        <f t="shared" si="3"/>
        <v>98.1</v>
      </c>
      <c r="P6" s="32">
        <f t="shared" si="3"/>
        <v>0</v>
      </c>
      <c r="Q6" s="32" t="str">
        <f t="shared" si="3"/>
        <v>-</v>
      </c>
      <c r="R6" s="32" t="str">
        <f t="shared" si="3"/>
        <v>-</v>
      </c>
      <c r="S6" s="32" t="str">
        <f t="shared" si="3"/>
        <v>-</v>
      </c>
      <c r="T6" s="32">
        <f t="shared" si="3"/>
        <v>2508510</v>
      </c>
      <c r="U6" s="32">
        <f t="shared" si="3"/>
        <v>662.4</v>
      </c>
      <c r="V6" s="32">
        <f t="shared" si="3"/>
        <v>3787</v>
      </c>
      <c r="W6" s="33">
        <f>IF(W7="",NA(),W7)</f>
        <v>97.34</v>
      </c>
      <c r="X6" s="33">
        <f t="shared" ref="X6:AF6" si="4">IF(X7="",NA(),X7)</f>
        <v>101.04</v>
      </c>
      <c r="Y6" s="33">
        <f t="shared" si="4"/>
        <v>100.29</v>
      </c>
      <c r="Z6" s="33">
        <f t="shared" si="4"/>
        <v>103.07</v>
      </c>
      <c r="AA6" s="33">
        <f t="shared" si="4"/>
        <v>103.84</v>
      </c>
      <c r="AB6" s="33">
        <f t="shared" si="4"/>
        <v>112.1</v>
      </c>
      <c r="AC6" s="33">
        <f t="shared" si="4"/>
        <v>111.78</v>
      </c>
      <c r="AD6" s="33">
        <f t="shared" si="4"/>
        <v>113.16</v>
      </c>
      <c r="AE6" s="33">
        <f t="shared" si="4"/>
        <v>113.88</v>
      </c>
      <c r="AF6" s="33">
        <f t="shared" si="4"/>
        <v>113.47</v>
      </c>
      <c r="AG6" s="32" t="str">
        <f>IF(AG7="","",IF(AG7="-","【-】","【"&amp;SUBSTITUTE(TEXT(AG7,"#,##0.00"),"-","△")&amp;"】"))</f>
        <v>【113.47】</v>
      </c>
      <c r="AH6" s="33">
        <f>IF(AH7="",NA(),AH7)</f>
        <v>84.39</v>
      </c>
      <c r="AI6" s="33">
        <f t="shared" ref="AI6:AQ6" si="5">IF(AI7="",NA(),AI7)</f>
        <v>109.27</v>
      </c>
      <c r="AJ6" s="33">
        <f t="shared" si="5"/>
        <v>109.27</v>
      </c>
      <c r="AK6" s="33">
        <f t="shared" si="5"/>
        <v>107.62</v>
      </c>
      <c r="AL6" s="33">
        <f t="shared" si="5"/>
        <v>100.5</v>
      </c>
      <c r="AM6" s="33">
        <f t="shared" si="5"/>
        <v>25.58</v>
      </c>
      <c r="AN6" s="33">
        <f t="shared" si="5"/>
        <v>25.8</v>
      </c>
      <c r="AO6" s="33">
        <f t="shared" si="5"/>
        <v>23.57</v>
      </c>
      <c r="AP6" s="33">
        <f t="shared" si="5"/>
        <v>21.34</v>
      </c>
      <c r="AQ6" s="33">
        <f t="shared" si="5"/>
        <v>16.89</v>
      </c>
      <c r="AR6" s="32" t="str">
        <f>IF(AR7="","",IF(AR7="-","【-】","【"&amp;SUBSTITUTE(TEXT(AR7,"#,##0.00"),"-","△")&amp;"】"))</f>
        <v>【16.89】</v>
      </c>
      <c r="AS6" s="33">
        <f>IF(AS7="",NA(),AS7)</f>
        <v>401.15</v>
      </c>
      <c r="AT6" s="33">
        <f t="shared" ref="AT6:BB6" si="6">IF(AT7="",NA(),AT7)</f>
        <v>458.12</v>
      </c>
      <c r="AU6" s="33">
        <f t="shared" si="6"/>
        <v>302.54000000000002</v>
      </c>
      <c r="AV6" s="33">
        <f t="shared" si="6"/>
        <v>374.26</v>
      </c>
      <c r="AW6" s="33">
        <f t="shared" si="6"/>
        <v>104.71</v>
      </c>
      <c r="AX6" s="33">
        <f t="shared" si="6"/>
        <v>669.4</v>
      </c>
      <c r="AY6" s="33">
        <f t="shared" si="6"/>
        <v>720.62</v>
      </c>
      <c r="AZ6" s="33">
        <f t="shared" si="6"/>
        <v>654.97</v>
      </c>
      <c r="BA6" s="33">
        <f t="shared" si="6"/>
        <v>634.53</v>
      </c>
      <c r="BB6" s="33">
        <f t="shared" si="6"/>
        <v>200.22</v>
      </c>
      <c r="BC6" s="32" t="str">
        <f>IF(BC7="","",IF(BC7="-","【-】","【"&amp;SUBSTITUTE(TEXT(BC7,"#,##0.00"),"-","△")&amp;"】"))</f>
        <v>【200.22】</v>
      </c>
      <c r="BD6" s="33">
        <f>IF(BD7="",NA(),BD7)</f>
        <v>498.65</v>
      </c>
      <c r="BE6" s="33">
        <f t="shared" ref="BE6:BM6" si="7">IF(BE7="",NA(),BE7)</f>
        <v>467.74</v>
      </c>
      <c r="BF6" s="33">
        <f t="shared" si="7"/>
        <v>438.73</v>
      </c>
      <c r="BG6" s="33">
        <f t="shared" si="7"/>
        <v>404.96</v>
      </c>
      <c r="BH6" s="33">
        <f t="shared" si="7"/>
        <v>379.52</v>
      </c>
      <c r="BI6" s="33">
        <f t="shared" si="7"/>
        <v>446.65</v>
      </c>
      <c r="BJ6" s="33">
        <f t="shared" si="7"/>
        <v>415.99</v>
      </c>
      <c r="BK6" s="33">
        <f t="shared" si="7"/>
        <v>383.75</v>
      </c>
      <c r="BL6" s="33">
        <f t="shared" si="7"/>
        <v>368.94</v>
      </c>
      <c r="BM6" s="33">
        <f t="shared" si="7"/>
        <v>351.06</v>
      </c>
      <c r="BN6" s="32" t="str">
        <f>IF(BN7="","",IF(BN7="-","【-】","【"&amp;SUBSTITUTE(TEXT(BN7,"#,##0.00"),"-","△")&amp;"】"))</f>
        <v>【351.06】</v>
      </c>
      <c r="BO6" s="33">
        <f>IF(BO7="",NA(),BO7)</f>
        <v>94.37</v>
      </c>
      <c r="BP6" s="33">
        <f t="shared" ref="BP6:BX6" si="8">IF(BP7="",NA(),BP7)</f>
        <v>98.48</v>
      </c>
      <c r="BQ6" s="33">
        <f t="shared" si="8"/>
        <v>98.33</v>
      </c>
      <c r="BR6" s="33">
        <f t="shared" si="8"/>
        <v>101.46</v>
      </c>
      <c r="BS6" s="33">
        <f t="shared" si="8"/>
        <v>102.61</v>
      </c>
      <c r="BT6" s="33">
        <f t="shared" si="8"/>
        <v>108.75</v>
      </c>
      <c r="BU6" s="33">
        <f t="shared" si="8"/>
        <v>108.61</v>
      </c>
      <c r="BV6" s="33">
        <f t="shared" si="8"/>
        <v>110.39</v>
      </c>
      <c r="BW6" s="33">
        <f t="shared" si="8"/>
        <v>111.12</v>
      </c>
      <c r="BX6" s="33">
        <f t="shared" si="8"/>
        <v>112.92</v>
      </c>
      <c r="BY6" s="32" t="str">
        <f>IF(BY7="","",IF(BY7="-","【-】","【"&amp;SUBSTITUTE(TEXT(BY7,"#,##0.00"),"-","△")&amp;"】"))</f>
        <v>【112.92】</v>
      </c>
      <c r="BZ6" s="33">
        <f>IF(BZ7="",NA(),BZ7)</f>
        <v>65.66</v>
      </c>
      <c r="CA6" s="33">
        <f t="shared" ref="CA6:CI6" si="9">IF(CA7="",NA(),CA7)</f>
        <v>62.92</v>
      </c>
      <c r="CB6" s="33">
        <f t="shared" si="9"/>
        <v>63.01</v>
      </c>
      <c r="CC6" s="33">
        <f t="shared" si="9"/>
        <v>61.07</v>
      </c>
      <c r="CD6" s="33">
        <f t="shared" si="9"/>
        <v>60.38</v>
      </c>
      <c r="CE6" s="33">
        <f t="shared" si="9"/>
        <v>80.38</v>
      </c>
      <c r="CF6" s="33">
        <f t="shared" si="9"/>
        <v>78.760000000000005</v>
      </c>
      <c r="CG6" s="33">
        <f t="shared" si="9"/>
        <v>76.81</v>
      </c>
      <c r="CH6" s="33">
        <f t="shared" si="9"/>
        <v>75.75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66.17</v>
      </c>
      <c r="CL6" s="33">
        <f t="shared" ref="CL6:CT6" si="10">IF(CL7="",NA(),CL7)</f>
        <v>66.83</v>
      </c>
      <c r="CM6" s="33">
        <f t="shared" si="10"/>
        <v>66.78</v>
      </c>
      <c r="CN6" s="33">
        <f t="shared" si="10"/>
        <v>66.73</v>
      </c>
      <c r="CO6" s="33">
        <f t="shared" si="10"/>
        <v>66.3</v>
      </c>
      <c r="CP6" s="33">
        <f t="shared" si="10"/>
        <v>64.150000000000006</v>
      </c>
      <c r="CQ6" s="33">
        <f t="shared" si="10"/>
        <v>63.73</v>
      </c>
      <c r="CR6" s="33">
        <f t="shared" si="10"/>
        <v>64.55</v>
      </c>
      <c r="CS6" s="33">
        <f t="shared" si="10"/>
        <v>64.12</v>
      </c>
      <c r="CT6" s="33">
        <f t="shared" si="10"/>
        <v>62.69</v>
      </c>
      <c r="CU6" s="32" t="str">
        <f>IF(CU7="","",IF(CU7="-","【-】","【"&amp;SUBSTITUTE(TEXT(CU7,"#,##0.00"),"-","△")&amp;"】"))</f>
        <v>【62.69】</v>
      </c>
      <c r="CV6" s="33">
        <f>IF(CV7="",NA(),CV7)</f>
        <v>105.78</v>
      </c>
      <c r="CW6" s="33">
        <f t="shared" ref="CW6:DE6" si="11">IF(CW7="",NA(),CW7)</f>
        <v>104.74</v>
      </c>
      <c r="CX6" s="33">
        <f t="shared" si="11"/>
        <v>104.82</v>
      </c>
      <c r="CY6" s="33">
        <f t="shared" si="11"/>
        <v>104.9</v>
      </c>
      <c r="CZ6" s="33">
        <f t="shared" si="11"/>
        <v>105.57</v>
      </c>
      <c r="DA6" s="33">
        <f t="shared" si="11"/>
        <v>99.88</v>
      </c>
      <c r="DB6" s="33">
        <f t="shared" si="11"/>
        <v>99.96</v>
      </c>
      <c r="DC6" s="33">
        <f t="shared" si="11"/>
        <v>99.93</v>
      </c>
      <c r="DD6" s="33">
        <f t="shared" si="11"/>
        <v>100.12</v>
      </c>
      <c r="DE6" s="33">
        <f t="shared" si="11"/>
        <v>100.12</v>
      </c>
      <c r="DF6" s="32" t="str">
        <f>IF(DF7="","",IF(DF7="-","【-】","【"&amp;SUBSTITUTE(TEXT(DF7,"#,##0.00"),"-","△")&amp;"】"))</f>
        <v>【100.12】</v>
      </c>
      <c r="DG6" s="33">
        <f>IF(DG7="",NA(),DG7)</f>
        <v>35.380000000000003</v>
      </c>
      <c r="DH6" s="33">
        <f t="shared" ref="DH6:DP6" si="12">IF(DH7="",NA(),DH7)</f>
        <v>37.450000000000003</v>
      </c>
      <c r="DI6" s="33">
        <f t="shared" si="12"/>
        <v>39.119999999999997</v>
      </c>
      <c r="DJ6" s="33">
        <f t="shared" si="12"/>
        <v>41.05</v>
      </c>
      <c r="DK6" s="33">
        <f t="shared" si="12"/>
        <v>52.74</v>
      </c>
      <c r="DL6" s="33">
        <f t="shared" si="12"/>
        <v>36.57</v>
      </c>
      <c r="DM6" s="33">
        <f t="shared" si="12"/>
        <v>37.549999999999997</v>
      </c>
      <c r="DN6" s="33">
        <f t="shared" si="12"/>
        <v>38.86</v>
      </c>
      <c r="DO6" s="33">
        <f t="shared" si="12"/>
        <v>39.81</v>
      </c>
      <c r="DP6" s="33">
        <f t="shared" si="12"/>
        <v>51.44</v>
      </c>
      <c r="DQ6" s="32" t="str">
        <f>IF(DQ7="","",IF(DQ7="-","【-】","【"&amp;SUBSTITUTE(TEXT(DQ7,"#,##0.00"),"-","△")&amp;"】"))</f>
        <v>【51.44】</v>
      </c>
      <c r="DR6" s="33">
        <f>IF(DR7="",NA(),DR7)</f>
        <v>40.409999999999997</v>
      </c>
      <c r="DS6" s="33">
        <f t="shared" ref="DS6:EA6" si="13">IF(DS7="",NA(),DS7)</f>
        <v>39.92</v>
      </c>
      <c r="DT6" s="33">
        <f t="shared" si="13"/>
        <v>37.92</v>
      </c>
      <c r="DU6" s="33">
        <f t="shared" si="13"/>
        <v>37.61</v>
      </c>
      <c r="DV6" s="33">
        <f t="shared" si="13"/>
        <v>37.18</v>
      </c>
      <c r="DW6" s="33">
        <f t="shared" si="13"/>
        <v>5.27</v>
      </c>
      <c r="DX6" s="33">
        <f t="shared" si="13"/>
        <v>9.98</v>
      </c>
      <c r="DY6" s="33">
        <f t="shared" si="13"/>
        <v>12.13</v>
      </c>
      <c r="DZ6" s="33">
        <f t="shared" si="13"/>
        <v>13.72</v>
      </c>
      <c r="EA6" s="33">
        <f t="shared" si="13"/>
        <v>16.77</v>
      </c>
      <c r="EB6" s="32" t="str">
        <f>IF(EB7="","",IF(EB7="-","【-】","【"&amp;SUBSTITUTE(TEXT(EB7,"#,##0.00"),"-","△")&amp;"】"))</f>
        <v>【16.77】</v>
      </c>
      <c r="EC6" s="33">
        <f>IF(EC7="",NA(),EC7)</f>
        <v>0.91</v>
      </c>
      <c r="ED6" s="33">
        <f t="shared" ref="ED6:EL6" si="14">IF(ED7="",NA(),ED7)</f>
        <v>0.94</v>
      </c>
      <c r="EE6" s="33">
        <f t="shared" si="14"/>
        <v>2.04</v>
      </c>
      <c r="EF6" s="33">
        <f t="shared" si="14"/>
        <v>0.3</v>
      </c>
      <c r="EG6" s="33">
        <f t="shared" si="14"/>
        <v>0.42</v>
      </c>
      <c r="EH6" s="33">
        <f t="shared" si="14"/>
        <v>0.21</v>
      </c>
      <c r="EI6" s="33">
        <f t="shared" si="14"/>
        <v>0.31</v>
      </c>
      <c r="EJ6" s="33">
        <f t="shared" si="14"/>
        <v>0.16</v>
      </c>
      <c r="EK6" s="33">
        <f t="shared" si="14"/>
        <v>0.25</v>
      </c>
      <c r="EL6" s="33">
        <f t="shared" si="14"/>
        <v>0.13</v>
      </c>
      <c r="EM6" s="32" t="str">
        <f>IF(EM7="","",IF(EM7="-","【-】","【"&amp;SUBSTITUTE(TEXT(EM7,"#,##0.00"),"-","△")&amp;"】"))</f>
        <v>【0.13】</v>
      </c>
    </row>
    <row r="7" spans="1:143" s="34" customFormat="1">
      <c r="A7" s="26"/>
      <c r="B7" s="35">
        <v>2014</v>
      </c>
      <c r="C7" s="35">
        <v>288047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57.3</v>
      </c>
      <c r="O7" s="36">
        <v>98.1</v>
      </c>
      <c r="P7" s="36">
        <v>0</v>
      </c>
      <c r="Q7" s="36" t="s">
        <v>98</v>
      </c>
      <c r="R7" s="36" t="s">
        <v>98</v>
      </c>
      <c r="S7" s="36" t="s">
        <v>98</v>
      </c>
      <c r="T7" s="36">
        <v>2508510</v>
      </c>
      <c r="U7" s="36">
        <v>662.4</v>
      </c>
      <c r="V7" s="36">
        <v>3787</v>
      </c>
      <c r="W7" s="36">
        <v>97.34</v>
      </c>
      <c r="X7" s="36">
        <v>101.04</v>
      </c>
      <c r="Y7" s="36">
        <v>100.29</v>
      </c>
      <c r="Z7" s="36">
        <v>103.07</v>
      </c>
      <c r="AA7" s="36">
        <v>103.84</v>
      </c>
      <c r="AB7" s="36">
        <v>112.1</v>
      </c>
      <c r="AC7" s="36">
        <v>111.78</v>
      </c>
      <c r="AD7" s="36">
        <v>113.16</v>
      </c>
      <c r="AE7" s="36">
        <v>113.88</v>
      </c>
      <c r="AF7" s="36">
        <v>113.47</v>
      </c>
      <c r="AG7" s="36">
        <v>113.47</v>
      </c>
      <c r="AH7" s="36">
        <v>84.39</v>
      </c>
      <c r="AI7" s="36">
        <v>109.27</v>
      </c>
      <c r="AJ7" s="36">
        <v>109.27</v>
      </c>
      <c r="AK7" s="36">
        <v>107.62</v>
      </c>
      <c r="AL7" s="36">
        <v>100.5</v>
      </c>
      <c r="AM7" s="36">
        <v>25.58</v>
      </c>
      <c r="AN7" s="36">
        <v>25.8</v>
      </c>
      <c r="AO7" s="36">
        <v>23.57</v>
      </c>
      <c r="AP7" s="36">
        <v>21.34</v>
      </c>
      <c r="AQ7" s="36">
        <v>16.89</v>
      </c>
      <c r="AR7" s="36">
        <v>16.89</v>
      </c>
      <c r="AS7" s="36">
        <v>401.15</v>
      </c>
      <c r="AT7" s="36">
        <v>458.12</v>
      </c>
      <c r="AU7" s="36">
        <v>302.54000000000002</v>
      </c>
      <c r="AV7" s="36">
        <v>374.26</v>
      </c>
      <c r="AW7" s="36">
        <v>104.71</v>
      </c>
      <c r="AX7" s="36">
        <v>669.4</v>
      </c>
      <c r="AY7" s="36">
        <v>720.62</v>
      </c>
      <c r="AZ7" s="36">
        <v>654.97</v>
      </c>
      <c r="BA7" s="36">
        <v>634.53</v>
      </c>
      <c r="BB7" s="36">
        <v>200.22</v>
      </c>
      <c r="BC7" s="36">
        <v>200.22</v>
      </c>
      <c r="BD7" s="36">
        <v>498.65</v>
      </c>
      <c r="BE7" s="36">
        <v>467.74</v>
      </c>
      <c r="BF7" s="36">
        <v>438.73</v>
      </c>
      <c r="BG7" s="36">
        <v>404.96</v>
      </c>
      <c r="BH7" s="36">
        <v>379.52</v>
      </c>
      <c r="BI7" s="36">
        <v>446.65</v>
      </c>
      <c r="BJ7" s="36">
        <v>415.99</v>
      </c>
      <c r="BK7" s="36">
        <v>383.75</v>
      </c>
      <c r="BL7" s="36">
        <v>368.94</v>
      </c>
      <c r="BM7" s="36">
        <v>351.06</v>
      </c>
      <c r="BN7" s="36">
        <v>351.06</v>
      </c>
      <c r="BO7" s="36">
        <v>94.37</v>
      </c>
      <c r="BP7" s="36">
        <v>98.48</v>
      </c>
      <c r="BQ7" s="36">
        <v>98.33</v>
      </c>
      <c r="BR7" s="36">
        <v>101.46</v>
      </c>
      <c r="BS7" s="36">
        <v>102.61</v>
      </c>
      <c r="BT7" s="36">
        <v>108.75</v>
      </c>
      <c r="BU7" s="36">
        <v>108.61</v>
      </c>
      <c r="BV7" s="36">
        <v>110.39</v>
      </c>
      <c r="BW7" s="36">
        <v>111.12</v>
      </c>
      <c r="BX7" s="36">
        <v>112.92</v>
      </c>
      <c r="BY7" s="36">
        <v>112.92</v>
      </c>
      <c r="BZ7" s="36">
        <v>65.66</v>
      </c>
      <c r="CA7" s="36">
        <v>62.92</v>
      </c>
      <c r="CB7" s="36">
        <v>63.01</v>
      </c>
      <c r="CC7" s="36">
        <v>61.07</v>
      </c>
      <c r="CD7" s="36">
        <v>60.38</v>
      </c>
      <c r="CE7" s="36">
        <v>80.38</v>
      </c>
      <c r="CF7" s="36">
        <v>78.760000000000005</v>
      </c>
      <c r="CG7" s="36">
        <v>76.81</v>
      </c>
      <c r="CH7" s="36">
        <v>75.75</v>
      </c>
      <c r="CI7" s="36">
        <v>75.3</v>
      </c>
      <c r="CJ7" s="36">
        <v>75.3</v>
      </c>
      <c r="CK7" s="36">
        <v>66.17</v>
      </c>
      <c r="CL7" s="36">
        <v>66.83</v>
      </c>
      <c r="CM7" s="36">
        <v>66.78</v>
      </c>
      <c r="CN7" s="36">
        <v>66.73</v>
      </c>
      <c r="CO7" s="36">
        <v>66.3</v>
      </c>
      <c r="CP7" s="36">
        <v>64.150000000000006</v>
      </c>
      <c r="CQ7" s="36">
        <v>63.73</v>
      </c>
      <c r="CR7" s="36">
        <v>64.55</v>
      </c>
      <c r="CS7" s="36">
        <v>64.12</v>
      </c>
      <c r="CT7" s="36">
        <v>62.69</v>
      </c>
      <c r="CU7" s="36">
        <v>62.69</v>
      </c>
      <c r="CV7" s="36">
        <v>105.78</v>
      </c>
      <c r="CW7" s="36">
        <v>104.74</v>
      </c>
      <c r="CX7" s="36">
        <v>104.82</v>
      </c>
      <c r="CY7" s="36">
        <v>104.9</v>
      </c>
      <c r="CZ7" s="36">
        <v>105.57</v>
      </c>
      <c r="DA7" s="36">
        <v>99.88</v>
      </c>
      <c r="DB7" s="36">
        <v>99.96</v>
      </c>
      <c r="DC7" s="36">
        <v>99.93</v>
      </c>
      <c r="DD7" s="36">
        <v>100.12</v>
      </c>
      <c r="DE7" s="36">
        <v>100.12</v>
      </c>
      <c r="DF7" s="36">
        <v>100.12</v>
      </c>
      <c r="DG7" s="36">
        <v>35.380000000000003</v>
      </c>
      <c r="DH7" s="36">
        <v>37.450000000000003</v>
      </c>
      <c r="DI7" s="36">
        <v>39.119999999999997</v>
      </c>
      <c r="DJ7" s="36">
        <v>41.05</v>
      </c>
      <c r="DK7" s="36">
        <v>52.74</v>
      </c>
      <c r="DL7" s="36">
        <v>36.57</v>
      </c>
      <c r="DM7" s="36">
        <v>37.549999999999997</v>
      </c>
      <c r="DN7" s="36">
        <v>38.86</v>
      </c>
      <c r="DO7" s="36">
        <v>39.81</v>
      </c>
      <c r="DP7" s="36">
        <v>51.44</v>
      </c>
      <c r="DQ7" s="36">
        <v>51.44</v>
      </c>
      <c r="DR7" s="36">
        <v>40.409999999999997</v>
      </c>
      <c r="DS7" s="36">
        <v>39.92</v>
      </c>
      <c r="DT7" s="36">
        <v>37.92</v>
      </c>
      <c r="DU7" s="36">
        <v>37.61</v>
      </c>
      <c r="DV7" s="36">
        <v>37.18</v>
      </c>
      <c r="DW7" s="36">
        <v>5.27</v>
      </c>
      <c r="DX7" s="36">
        <v>9.98</v>
      </c>
      <c r="DY7" s="36">
        <v>12.13</v>
      </c>
      <c r="DZ7" s="36">
        <v>13.72</v>
      </c>
      <c r="EA7" s="36">
        <v>16.77</v>
      </c>
      <c r="EB7" s="36">
        <v>16.77</v>
      </c>
      <c r="EC7" s="36">
        <v>0.91</v>
      </c>
      <c r="ED7" s="36">
        <v>0.94</v>
      </c>
      <c r="EE7" s="36">
        <v>2.04</v>
      </c>
      <c r="EF7" s="36">
        <v>0.3</v>
      </c>
      <c r="EG7" s="36">
        <v>0.42</v>
      </c>
      <c r="EH7" s="36">
        <v>0.21</v>
      </c>
      <c r="EI7" s="36">
        <v>0.31</v>
      </c>
      <c r="EJ7" s="36">
        <v>0.16</v>
      </c>
      <c r="EK7" s="36">
        <v>0.25</v>
      </c>
      <c r="EL7" s="36">
        <v>0.13</v>
      </c>
      <c r="EM7" s="36">
        <v>0.13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西原</cp:lastModifiedBy>
  <cp:lastPrinted>2016-02-26T07:48:13Z</cp:lastPrinted>
  <dcterms:created xsi:type="dcterms:W3CDTF">2016-01-18T04:51:17Z</dcterms:created>
  <dcterms:modified xsi:type="dcterms:W3CDTF">2016-03-04T05:16:57Z</dcterms:modified>
</cp:coreProperties>
</file>