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2"/>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AQ10" i="4" s="1"/>
  <c r="T6" i="5"/>
  <c r="AI10" i="4" s="1"/>
  <c r="S6" i="5"/>
  <c r="R6" i="5"/>
  <c r="Q6" i="5"/>
  <c r="AI8" i="4" s="1"/>
  <c r="P6" i="5"/>
  <c r="Z10" i="4" s="1"/>
  <c r="O6" i="5"/>
  <c r="N6" i="5"/>
  <c r="J10" i="4" s="1"/>
  <c r="M6" i="5"/>
  <c r="B10" i="4" s="1"/>
  <c r="L6" i="5"/>
  <c r="Z8" i="4" s="1"/>
  <c r="K6" i="5"/>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R10" i="4"/>
  <c r="AY8" i="4"/>
  <c r="AQ8" i="4"/>
  <c r="R8" i="4"/>
  <c r="J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<sst xmlns="http://schemas.openxmlformats.org/spreadsheetml/2006/main" count="217" uniqueCount="107">
  <si>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</si>
  <si>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</si>
  <si>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</si>
  <si>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</si>
  <si>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</si>
  <si>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</si>
  <si>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</si>
  <si>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</si>
  <si>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</si>
  <si>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</si>
  <si>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</si>
  <si>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</si>
  <si>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</si>
  <si>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</si>
  <si>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</si>
  <si>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</si>
  <si>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</si>
  <si>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</si>
  <si>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</si>
  <si>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</si>
  <si>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</si>
  <si>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</si>
  <si>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</si>
  <si>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</si>
  <si>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</si>
  <si>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</si>
  <si>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</si>
  <si>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</si>
  <si>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</si>
  <si>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</si>
  <si>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</si>
  <si>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</si>
  <si>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</si>
  <si>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</si>
  <si>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</si>
  <si>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</si>
  <si>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</si>
  <si>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</si>
  <si>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</si>
  <si>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</si>
  <si>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</si>
  <si>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</si>
  <si>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</si>
  <si>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</si>
  <si>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</si>
  <si>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</si>
  <si>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</si>
  <si>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</si>
  <si>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</si>
  <si>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</si>
  <si>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</si>
  <si>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</si>
  <si>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</si>
  <si>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</si>
  <si>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</si>
  <si>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</si>
  <si>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</si>
  <si>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</si>
  <si>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</si>
  <si>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</si>
  <si>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</si>
  <si>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</si>
  <si>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</si>
  <si>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</si>
  <si>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</si>
  <si>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</si>
  <si>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</si>
  <si>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</si>
  <si>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</si>
  <si>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</si>
  <si>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</si>
  <si>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</si>
  <si>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</si>
  <si>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</si>
  <si>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</si>
  <si>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</si>
  <si>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</si>
  <si>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</si>
  <si>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</si>
  <si>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</si>
  <si>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</si>
  <si>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</si>
  <si>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</si>
  <si>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</si>
  <si>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</si>
  <si>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</si>
  <si>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</si>
  <si>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</si>
  <si>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</si>
  <si>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</si>
  <si>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</si>
  <si>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</si>
  <si>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</si>
  <si>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岡山県　岡山市</t>
  </si>
  <si>
    <t>法適用</t>
  </si>
  <si>
    <t>水道事業</t>
  </si>
  <si>
    <t>末端給水事業</t>
  </si>
  <si>
    <t>政令市等</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</si>
  <si>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</si>
  <si>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</si>
  <si>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</si>
  <si>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</si>
  <si>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</si>
  <si>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</si>
  <si>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経営の健全性・効率性については、全般的には概ね良好な数値を示している。平成２６年度の「①経常収支比率」「③流動比率」「⑤料金回収率」「⑥給水原価」の変動は、いずれも会計制度の変更による影響が主要因である。
　「④企業債残高給水収益比率」については、類似団体平均、全国平均と比較すると低い値を示している。本市では現中期計画の中で、企業債残高の削減を目標に掲げており、施設・管路の更新とのバランスを考慮しつつ、引き続きこの方向を維持していくこととしている。
　「⑦施設利用率」については、類似団体平均、全国平均と比較すると高い値を示しており、施設利用の効率化は図れているものの、数値は減少傾向にあり、需給の状況を踏まえ計画的に見直しを進める必要がある。
　「⑧有収率」については、全国平均よりは高いものの、類似団体平均と比較し低い値に留まっている。その一因としては、経年化管路の増加が挙げられる。本市では、アセットマネジメント(管路機能評価)手法により計画的な管路更新を進めており、今後もこれを踏襲していくことで指標値の向上に努めていく。</t>
    <rPh sb="1" eb="3">
      <t>ケイエイ</t>
    </rPh>
    <rPh sb="4" eb="7">
      <t>ケンゼンセイ</t>
    </rPh>
    <rPh sb="8" eb="11">
      <t>コウリツセイ</t>
    </rPh>
    <rPh sb="22" eb="23">
      <t>オオム</t>
    </rPh>
    <rPh sb="24" eb="26">
      <t>リョウコウ</t>
    </rPh>
    <rPh sb="27" eb="29">
      <t>スウチ</t>
    </rPh>
    <rPh sb="30" eb="31">
      <t>シメ</t>
    </rPh>
    <rPh sb="107" eb="109">
      <t>キギョウ</t>
    </rPh>
    <rPh sb="109" eb="110">
      <t>サイ</t>
    </rPh>
    <rPh sb="110" eb="112">
      <t>ザンダカ</t>
    </rPh>
    <rPh sb="112" eb="114">
      <t>キュウスイ</t>
    </rPh>
    <rPh sb="114" eb="116">
      <t>シュウエキ</t>
    </rPh>
    <rPh sb="116" eb="118">
      <t>ヒリツ</t>
    </rPh>
    <rPh sb="142" eb="143">
      <t>ヒク</t>
    </rPh>
    <rPh sb="146" eb="147">
      <t>シメ</t>
    </rPh>
    <rPh sb="152" eb="153">
      <t>ホン</t>
    </rPh>
    <rPh sb="153" eb="154">
      <t>シ</t>
    </rPh>
    <rPh sb="156" eb="157">
      <t>ゲン</t>
    </rPh>
    <rPh sb="157" eb="159">
      <t>チュウキ</t>
    </rPh>
    <rPh sb="159" eb="161">
      <t>ケイカク</t>
    </rPh>
    <rPh sb="162" eb="163">
      <t>ナカ</t>
    </rPh>
    <rPh sb="165" eb="167">
      <t>キギョウ</t>
    </rPh>
    <rPh sb="167" eb="168">
      <t>サイ</t>
    </rPh>
    <rPh sb="168" eb="170">
      <t>ザンダカ</t>
    </rPh>
    <rPh sb="171" eb="173">
      <t>サクゲン</t>
    </rPh>
    <rPh sb="174" eb="176">
      <t>モクヒョウ</t>
    </rPh>
    <rPh sb="177" eb="178">
      <t>カカ</t>
    </rPh>
    <rPh sb="183" eb="185">
      <t>シセツ</t>
    </rPh>
    <rPh sb="186" eb="188">
      <t>カンロ</t>
    </rPh>
    <rPh sb="189" eb="191">
      <t>コウシン</t>
    </rPh>
    <rPh sb="198" eb="200">
      <t>コウリョ</t>
    </rPh>
    <rPh sb="204" eb="205">
      <t>ヒ</t>
    </rPh>
    <rPh sb="206" eb="207">
      <t>ツヅ</t>
    </rPh>
    <rPh sb="210" eb="212">
      <t>ホウコウ</t>
    </rPh>
    <rPh sb="213" eb="215">
      <t>イジ</t>
    </rPh>
    <rPh sb="270" eb="272">
      <t>シセツ</t>
    </rPh>
    <rPh sb="272" eb="274">
      <t>リヨウ</t>
    </rPh>
    <rPh sb="275" eb="278">
      <t>コウリツカ</t>
    </rPh>
    <rPh sb="279" eb="280">
      <t>ハカ</t>
    </rPh>
    <rPh sb="288" eb="290">
      <t>スウチ</t>
    </rPh>
    <rPh sb="291" eb="293">
      <t>ゲンショウ</t>
    </rPh>
    <rPh sb="293" eb="295">
      <t>ケイコウ</t>
    </rPh>
    <rPh sb="339" eb="341">
      <t>ゼンコク</t>
    </rPh>
    <rPh sb="341" eb="343">
      <t>ヘイキン</t>
    </rPh>
    <rPh sb="346" eb="347">
      <t>タカ</t>
    </rPh>
    <rPh sb="352" eb="354">
      <t>ルイジ</t>
    </rPh>
    <rPh sb="354" eb="356">
      <t>ダンタイ</t>
    </rPh>
    <rPh sb="356" eb="358">
      <t>ヘイキン</t>
    </rPh>
    <rPh sb="359" eb="361">
      <t>ヒカク</t>
    </rPh>
    <rPh sb="362" eb="363">
      <t>ヒク</t>
    </rPh>
    <rPh sb="364" eb="365">
      <t>アタイ</t>
    </rPh>
    <rPh sb="366" eb="367">
      <t>トド</t>
    </rPh>
    <rPh sb="375" eb="376">
      <t>イチ</t>
    </rPh>
    <rPh sb="391" eb="392">
      <t>ア</t>
    </rPh>
    <rPh sb="397" eb="398">
      <t>ホン</t>
    </rPh>
    <rPh sb="398" eb="399">
      <t>シ</t>
    </rPh>
    <phoneticPr fontId="4"/>
  </si>
  <si>
    <t>　老朽化の状況については、「①有形固定資産減価償却率」「③管路の更新率」は、概ね類似団体平均程度であるものの、「②管路経年化率」が類似団体平均、全国平均のいずれと比較しても高く、経年化が進んでいる。１１０年を超える本市水道の歴史の古さや政令指定都市の中では最大の給水区域をカバーする管路布設エリアの広範さ等がその要因として推察される。
　老朽化した施設・管路の更新及び耐震化は、現水道事業総合基本計画の中で最重点事項として鋭意推進しているところである。アセットマネジメント(管路機能評価)手法を用いて今後も計画的な更新を進めるとともに、震災等における被害の極小化にも努めていく。</t>
    <rPh sb="1" eb="4">
      <t>ロウキュウカ</t>
    </rPh>
    <rPh sb="5" eb="7">
      <t>ジョウキョウ</t>
    </rPh>
    <rPh sb="57" eb="59">
      <t>カンロ</t>
    </rPh>
    <rPh sb="59" eb="62">
      <t>ケイネンカ</t>
    </rPh>
    <rPh sb="62" eb="63">
      <t>リツ</t>
    </rPh>
    <rPh sb="65" eb="67">
      <t>ルイジ</t>
    </rPh>
    <rPh sb="67" eb="69">
      <t>ダンタイ</t>
    </rPh>
    <rPh sb="69" eb="71">
      <t>ヘイキン</t>
    </rPh>
    <rPh sb="72" eb="74">
      <t>ゼンコク</t>
    </rPh>
    <rPh sb="74" eb="76">
      <t>ヘイキン</t>
    </rPh>
    <rPh sb="81" eb="83">
      <t>ヒカク</t>
    </rPh>
    <rPh sb="86" eb="87">
      <t>タカ</t>
    </rPh>
    <rPh sb="89" eb="92">
      <t>ケイネンカ</t>
    </rPh>
    <rPh sb="93" eb="94">
      <t>スス</t>
    </rPh>
    <rPh sb="102" eb="103">
      <t>ネン</t>
    </rPh>
    <rPh sb="104" eb="105">
      <t>コ</t>
    </rPh>
    <rPh sb="107" eb="108">
      <t>ホン</t>
    </rPh>
    <rPh sb="108" eb="109">
      <t>シ</t>
    </rPh>
    <rPh sb="109" eb="111">
      <t>スイドウ</t>
    </rPh>
    <rPh sb="112" eb="114">
      <t>レキシ</t>
    </rPh>
    <rPh sb="115" eb="116">
      <t>フル</t>
    </rPh>
    <rPh sb="118" eb="120">
      <t>セイレイ</t>
    </rPh>
    <rPh sb="120" eb="122">
      <t>シテイ</t>
    </rPh>
    <rPh sb="122" eb="124">
      <t>トシ</t>
    </rPh>
    <rPh sb="125" eb="126">
      <t>ナカ</t>
    </rPh>
    <rPh sb="128" eb="130">
      <t>サイダイ</t>
    </rPh>
    <rPh sb="131" eb="133">
      <t>キュウスイ</t>
    </rPh>
    <rPh sb="133" eb="135">
      <t>クイキ</t>
    </rPh>
    <rPh sb="141" eb="143">
      <t>カンロ</t>
    </rPh>
    <rPh sb="143" eb="145">
      <t>フセツ</t>
    </rPh>
    <rPh sb="149" eb="151">
      <t>コウハン</t>
    </rPh>
    <rPh sb="152" eb="153">
      <t>ナド</t>
    </rPh>
    <rPh sb="156" eb="158">
      <t>ヨウイン</t>
    </rPh>
    <rPh sb="161" eb="163">
      <t>スイサツ</t>
    </rPh>
    <rPh sb="169" eb="171">
      <t>ロウキュウ</t>
    </rPh>
    <rPh sb="171" eb="172">
      <t>カ</t>
    </rPh>
    <rPh sb="174" eb="176">
      <t>シセツ</t>
    </rPh>
    <rPh sb="177" eb="179">
      <t>カンロ</t>
    </rPh>
    <rPh sb="180" eb="182">
      <t>コウシン</t>
    </rPh>
    <rPh sb="182" eb="183">
      <t>オヨ</t>
    </rPh>
    <rPh sb="184" eb="187">
      <t>タイシンカ</t>
    </rPh>
    <rPh sb="189" eb="190">
      <t>ゲン</t>
    </rPh>
    <rPh sb="190" eb="192">
      <t>スイドウ</t>
    </rPh>
    <rPh sb="192" eb="194">
      <t>ジギョウ</t>
    </rPh>
    <rPh sb="194" eb="196">
      <t>ソウゴウ</t>
    </rPh>
    <rPh sb="196" eb="198">
      <t>キホン</t>
    </rPh>
    <rPh sb="198" eb="200">
      <t>ケイカク</t>
    </rPh>
    <rPh sb="201" eb="202">
      <t>ナカ</t>
    </rPh>
    <rPh sb="203" eb="206">
      <t>サイジュウテン</t>
    </rPh>
    <rPh sb="206" eb="208">
      <t>ジコウ</t>
    </rPh>
    <rPh sb="211" eb="213">
      <t>エイイ</t>
    </rPh>
    <rPh sb="213" eb="215">
      <t>スイシン</t>
    </rPh>
    <rPh sb="247" eb="248">
      <t>モチ</t>
    </rPh>
    <rPh sb="250" eb="252">
      <t>コンゴ</t>
    </rPh>
    <rPh sb="257" eb="259">
      <t>コウシン</t>
    </rPh>
    <rPh sb="260" eb="261">
      <t>スス</t>
    </rPh>
    <rPh sb="268" eb="270">
      <t>シンサイ</t>
    </rPh>
    <rPh sb="270" eb="271">
      <t>トウ</t>
    </rPh>
    <rPh sb="275" eb="277">
      <t>ヒガイ</t>
    </rPh>
    <rPh sb="278" eb="281">
      <t>キョクショウカ</t>
    </rPh>
    <rPh sb="283" eb="284">
      <t>ツト</t>
    </rPh>
    <phoneticPr fontId="4"/>
  </si>
  <si>
    <t>　少子高齢化の進展、節水機器の普及などに伴い、配水量は減少傾向が続いていることから、今後更なる給水収益の減少により経営の健全性を示す指標の下落が想定される。一方で、老朽化した施設や管路の更新需要は高いことから、現在策定を進めている次期水道事業総合基本計画においても、引き続き行財政改革の実行、アセットマネジメントを活用した施設・管路の整備など効率的な事業運営に努め、水道への安心と信頼を更に高めていく。</t>
    <rPh sb="1" eb="3">
      <t>ショウシ</t>
    </rPh>
    <rPh sb="3" eb="6">
      <t>コウレイカ</t>
    </rPh>
    <rPh sb="7" eb="9">
      <t>シンテン</t>
    </rPh>
    <rPh sb="10" eb="12">
      <t>セッスイ</t>
    </rPh>
    <rPh sb="12" eb="14">
      <t>キキ</t>
    </rPh>
    <rPh sb="15" eb="17">
      <t>フキュウ</t>
    </rPh>
    <rPh sb="20" eb="21">
      <t>トモナ</t>
    </rPh>
    <rPh sb="27" eb="29">
      <t>ゲンショウ</t>
    </rPh>
    <rPh sb="29" eb="31">
      <t>ケイコウ</t>
    </rPh>
    <rPh sb="32" eb="33">
      <t>ツヅ</t>
    </rPh>
    <rPh sb="42" eb="44">
      <t>コンゴ</t>
    </rPh>
    <rPh sb="44" eb="45">
      <t>サラ</t>
    </rPh>
    <rPh sb="47" eb="49">
      <t>キュウスイ</t>
    </rPh>
    <rPh sb="49" eb="51">
      <t>シュウエキ</t>
    </rPh>
    <rPh sb="52" eb="54">
      <t>ゲンショウ</t>
    </rPh>
    <rPh sb="57" eb="59">
      <t>ケイエイ</t>
    </rPh>
    <rPh sb="60" eb="63">
      <t>ケンゼンセイ</t>
    </rPh>
    <rPh sb="64" eb="65">
      <t>シメ</t>
    </rPh>
    <rPh sb="66" eb="68">
      <t>シヒョウ</t>
    </rPh>
    <rPh sb="69" eb="71">
      <t>ゲラク</t>
    </rPh>
    <rPh sb="72" eb="74">
      <t>ソウテイ</t>
    </rPh>
    <rPh sb="78" eb="80">
      <t>イッポウ</t>
    </rPh>
    <rPh sb="82" eb="85">
      <t>ロウキュウカ</t>
    </rPh>
    <rPh sb="87" eb="89">
      <t>シセツ</t>
    </rPh>
    <rPh sb="90" eb="92">
      <t>カンロ</t>
    </rPh>
    <rPh sb="93" eb="95">
      <t>コウシン</t>
    </rPh>
    <rPh sb="95" eb="97">
      <t>ジュヨウ</t>
    </rPh>
    <rPh sb="98" eb="99">
      <t>タカ</t>
    </rPh>
    <rPh sb="105" eb="107">
      <t>ゲンザイ</t>
    </rPh>
    <rPh sb="107" eb="109">
      <t>サクテイ</t>
    </rPh>
    <rPh sb="110" eb="111">
      <t>スス</t>
    </rPh>
    <rPh sb="115" eb="117">
      <t>ジキ</t>
    </rPh>
    <rPh sb="117" eb="119">
      <t>スイドウ</t>
    </rPh>
    <rPh sb="119" eb="121">
      <t>ジギョウ</t>
    </rPh>
    <rPh sb="121" eb="123">
      <t>ソウゴウ</t>
    </rPh>
    <rPh sb="123" eb="125">
      <t>キホン</t>
    </rPh>
    <rPh sb="125" eb="127">
      <t>ケイカク</t>
    </rPh>
    <rPh sb="164" eb="166">
      <t>カンロ</t>
    </rPh>
    <rPh sb="183" eb="185">
      <t>スイドウ</t>
    </rPh>
    <rPh sb="187" eb="189">
      <t>アンシン</t>
    </rPh>
    <rPh sb="190" eb="192">
      <t>シンライ</t>
    </rPh>
    <rPh sb="193" eb="194">
      <t>サラ</t>
    </rPh>
    <rPh sb="195" eb="196">
      <t>タカ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</si>
</sst>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0.98</c:v>
                </c:pt>
                <c:pt idx="1">
                  <c:v>1.1000000000000001</c:v>
                </c:pt>
                <c:pt idx="2">
                  <c:v>1.23</c:v>
                </c:pt>
                <c:pt idx="3">
                  <c:v>1.29</c:v>
                </c:pt>
                <c:pt idx="4">
                  <c:v>1.1399999999999999</c:v>
                </c:pt>
              </c:numCache>
            </c:numRef>
          </c:val>
        </c:ser>
        <c:dLbls>
          <c:showLegendKey val="0"/>
          <c:showVal val="0"/>
          <c:showCatName val="0"/>
          <c:showSerName val="0"/>
          <c:showPercent val="0"/>
          <c:showBubbleSize val="0"/>
        </c:dLbls>
        <c:gapWidth val="150"/>
        <c:axId val="179808128"/>
        <c:axId val="180224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1.06</c:v>
                </c:pt>
                <c:pt idx="1">
                  <c:v>1.1599999999999999</c:v>
                </c:pt>
                <c:pt idx="2">
                  <c:v>1.22</c:v>
                </c:pt>
                <c:pt idx="3">
                  <c:v>1.26</c:v>
                </c:pt>
                <c:pt idx="4">
                  <c:v>1.23</c:v>
                </c:pt>
              </c:numCache>
            </c:numRef>
          </c:val>
          <c:smooth val="0"/>
        </c:ser>
        <c:dLbls>
          <c:showLegendKey val="0"/>
          <c:showVal val="0"/>
          <c:showCatName val="0"/>
          <c:showSerName val="0"/>
          <c:showPercent val="0"/>
          <c:showBubbleSize val="0"/>
        </c:dLbls>
        <c:marker val="1"/>
        <c:smooth val="0"/>
        <c:axId val="179808128"/>
        <c:axId val="180224000"/>
      </c:lineChart>
      <c:dateAx>
        <c:axId val="179808128"/>
        <c:scaling>
          <c:orientation val="minMax"/>
        </c:scaling>
        <c:delete val="1"/>
        <c:axPos val="b"/>
        <c:numFmt formatCode="ge" sourceLinked="1"/>
        <c:majorTickMark val="none"/>
        <c:minorTickMark val="none"/>
        <c:tickLblPos val="none"/>
        <c:crossAx val="180224000"/>
        <c:crosses val="autoZero"/>
        <c:auto val="1"/>
        <c:lblOffset val="100"/>
        <c:baseTimeUnit val="years"/>
      </c:dateAx>
      <c:valAx>
        <c:axId val="180224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9808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75.47</c:v>
                </c:pt>
                <c:pt idx="1">
                  <c:v>73.09</c:v>
                </c:pt>
                <c:pt idx="2">
                  <c:v>72.86</c:v>
                </c:pt>
                <c:pt idx="3">
                  <c:v>72.16</c:v>
                </c:pt>
                <c:pt idx="4">
                  <c:v>71.459999999999994</c:v>
                </c:pt>
              </c:numCache>
            </c:numRef>
          </c:val>
        </c:ser>
        <c:dLbls>
          <c:showLegendKey val="0"/>
          <c:showVal val="0"/>
          <c:showCatName val="0"/>
          <c:showSerName val="0"/>
          <c:showPercent val="0"/>
          <c:showBubbleSize val="0"/>
        </c:dLbls>
        <c:gapWidth val="150"/>
        <c:axId val="181524736"/>
        <c:axId val="182616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59.9</c:v>
                </c:pt>
                <c:pt idx="1">
                  <c:v>59.22</c:v>
                </c:pt>
                <c:pt idx="2">
                  <c:v>59.95</c:v>
                </c:pt>
                <c:pt idx="3">
                  <c:v>59.6</c:v>
                </c:pt>
                <c:pt idx="4">
                  <c:v>58.97</c:v>
                </c:pt>
              </c:numCache>
            </c:numRef>
          </c:val>
          <c:smooth val="0"/>
        </c:ser>
        <c:dLbls>
          <c:showLegendKey val="0"/>
          <c:showVal val="0"/>
          <c:showCatName val="0"/>
          <c:showSerName val="0"/>
          <c:showPercent val="0"/>
          <c:showBubbleSize val="0"/>
        </c:dLbls>
        <c:marker val="1"/>
        <c:smooth val="0"/>
        <c:axId val="181524736"/>
        <c:axId val="182616448"/>
      </c:lineChart>
      <c:dateAx>
        <c:axId val="181524736"/>
        <c:scaling>
          <c:orientation val="minMax"/>
        </c:scaling>
        <c:delete val="1"/>
        <c:axPos val="b"/>
        <c:numFmt formatCode="ge" sourceLinked="1"/>
        <c:majorTickMark val="none"/>
        <c:minorTickMark val="none"/>
        <c:tickLblPos val="none"/>
        <c:crossAx val="182616448"/>
        <c:crosses val="autoZero"/>
        <c:auto val="1"/>
        <c:lblOffset val="100"/>
        <c:baseTimeUnit val="years"/>
      </c:dateAx>
      <c:valAx>
        <c:axId val="182616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1524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88.96</c:v>
                </c:pt>
                <c:pt idx="1">
                  <c:v>90.29</c:v>
                </c:pt>
                <c:pt idx="2">
                  <c:v>90.35</c:v>
                </c:pt>
                <c:pt idx="3">
                  <c:v>90.55</c:v>
                </c:pt>
                <c:pt idx="4">
                  <c:v>90.52</c:v>
                </c:pt>
              </c:numCache>
            </c:numRef>
          </c:val>
        </c:ser>
        <c:dLbls>
          <c:showLegendKey val="0"/>
          <c:showVal val="0"/>
          <c:showCatName val="0"/>
          <c:showSerName val="0"/>
          <c:showPercent val="0"/>
          <c:showBubbleSize val="0"/>
        </c:dLbls>
        <c:gapWidth val="150"/>
        <c:axId val="182643328"/>
        <c:axId val="182642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92.93</c:v>
                </c:pt>
                <c:pt idx="1">
                  <c:v>92.47</c:v>
                </c:pt>
                <c:pt idx="2">
                  <c:v>93.11</c:v>
                </c:pt>
                <c:pt idx="3">
                  <c:v>93.22</c:v>
                </c:pt>
                <c:pt idx="4">
                  <c:v>92.91</c:v>
                </c:pt>
              </c:numCache>
            </c:numRef>
          </c:val>
          <c:smooth val="0"/>
        </c:ser>
        <c:dLbls>
          <c:showLegendKey val="0"/>
          <c:showVal val="0"/>
          <c:showCatName val="0"/>
          <c:showSerName val="0"/>
          <c:showPercent val="0"/>
          <c:showBubbleSize val="0"/>
        </c:dLbls>
        <c:marker val="1"/>
        <c:smooth val="0"/>
        <c:axId val="182643328"/>
        <c:axId val="182642560"/>
      </c:lineChart>
      <c:dateAx>
        <c:axId val="182643328"/>
        <c:scaling>
          <c:orientation val="minMax"/>
        </c:scaling>
        <c:delete val="1"/>
        <c:axPos val="b"/>
        <c:numFmt formatCode="ge" sourceLinked="1"/>
        <c:majorTickMark val="none"/>
        <c:minorTickMark val="none"/>
        <c:tickLblPos val="none"/>
        <c:crossAx val="182642560"/>
        <c:crosses val="autoZero"/>
        <c:auto val="1"/>
        <c:lblOffset val="100"/>
        <c:baseTimeUnit val="years"/>
      </c:dateAx>
      <c:valAx>
        <c:axId val="182642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2643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104.79</c:v>
                </c:pt>
                <c:pt idx="1">
                  <c:v>102.9</c:v>
                </c:pt>
                <c:pt idx="2">
                  <c:v>104.27</c:v>
                </c:pt>
                <c:pt idx="3">
                  <c:v>101.83</c:v>
                </c:pt>
                <c:pt idx="4">
                  <c:v>117.36</c:v>
                </c:pt>
              </c:numCache>
            </c:numRef>
          </c:val>
        </c:ser>
        <c:dLbls>
          <c:showLegendKey val="0"/>
          <c:showVal val="0"/>
          <c:showCatName val="0"/>
          <c:showSerName val="0"/>
          <c:showPercent val="0"/>
          <c:showBubbleSize val="0"/>
        </c:dLbls>
        <c:gapWidth val="150"/>
        <c:axId val="180254208"/>
        <c:axId val="180256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112.1</c:v>
                </c:pt>
                <c:pt idx="1">
                  <c:v>107.98</c:v>
                </c:pt>
                <c:pt idx="2">
                  <c:v>108.97</c:v>
                </c:pt>
                <c:pt idx="3">
                  <c:v>109.88</c:v>
                </c:pt>
                <c:pt idx="4">
                  <c:v>113.97</c:v>
                </c:pt>
              </c:numCache>
            </c:numRef>
          </c:val>
          <c:smooth val="0"/>
        </c:ser>
        <c:dLbls>
          <c:showLegendKey val="0"/>
          <c:showVal val="0"/>
          <c:showCatName val="0"/>
          <c:showSerName val="0"/>
          <c:showPercent val="0"/>
          <c:showBubbleSize val="0"/>
        </c:dLbls>
        <c:marker val="1"/>
        <c:smooth val="0"/>
        <c:axId val="180254208"/>
        <c:axId val="180256128"/>
      </c:lineChart>
      <c:dateAx>
        <c:axId val="180254208"/>
        <c:scaling>
          <c:orientation val="minMax"/>
        </c:scaling>
        <c:delete val="1"/>
        <c:axPos val="b"/>
        <c:numFmt formatCode="ge" sourceLinked="1"/>
        <c:majorTickMark val="none"/>
        <c:minorTickMark val="none"/>
        <c:tickLblPos val="none"/>
        <c:crossAx val="180256128"/>
        <c:crosses val="autoZero"/>
        <c:auto val="1"/>
        <c:lblOffset val="100"/>
        <c:baseTimeUnit val="years"/>
      </c:dateAx>
      <c:valAx>
        <c:axId val="1802561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0254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43.28</c:v>
                </c:pt>
                <c:pt idx="1">
                  <c:v>44.41</c:v>
                </c:pt>
                <c:pt idx="2">
                  <c:v>45.16</c:v>
                </c:pt>
                <c:pt idx="3">
                  <c:v>45.75</c:v>
                </c:pt>
                <c:pt idx="4">
                  <c:v>46.7</c:v>
                </c:pt>
              </c:numCache>
            </c:numRef>
          </c:val>
        </c:ser>
        <c:dLbls>
          <c:showLegendKey val="0"/>
          <c:showVal val="0"/>
          <c:showCatName val="0"/>
          <c:showSerName val="0"/>
          <c:showPercent val="0"/>
          <c:showBubbleSize val="0"/>
        </c:dLbls>
        <c:gapWidth val="150"/>
        <c:axId val="180286592"/>
        <c:axId val="180288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43.64</c:v>
                </c:pt>
                <c:pt idx="1">
                  <c:v>44.6</c:v>
                </c:pt>
                <c:pt idx="2">
                  <c:v>45.31</c:v>
                </c:pt>
                <c:pt idx="3">
                  <c:v>45.85</c:v>
                </c:pt>
                <c:pt idx="4">
                  <c:v>46.73</c:v>
                </c:pt>
              </c:numCache>
            </c:numRef>
          </c:val>
          <c:smooth val="0"/>
        </c:ser>
        <c:dLbls>
          <c:showLegendKey val="0"/>
          <c:showVal val="0"/>
          <c:showCatName val="0"/>
          <c:showSerName val="0"/>
          <c:showPercent val="0"/>
          <c:showBubbleSize val="0"/>
        </c:dLbls>
        <c:marker val="1"/>
        <c:smooth val="0"/>
        <c:axId val="180286592"/>
        <c:axId val="180288512"/>
      </c:lineChart>
      <c:dateAx>
        <c:axId val="180286592"/>
        <c:scaling>
          <c:orientation val="minMax"/>
        </c:scaling>
        <c:delete val="1"/>
        <c:axPos val="b"/>
        <c:numFmt formatCode="ge" sourceLinked="1"/>
        <c:majorTickMark val="none"/>
        <c:minorTickMark val="none"/>
        <c:tickLblPos val="none"/>
        <c:crossAx val="180288512"/>
        <c:crosses val="autoZero"/>
        <c:auto val="1"/>
        <c:lblOffset val="100"/>
        <c:baseTimeUnit val="years"/>
      </c:dateAx>
      <c:valAx>
        <c:axId val="180288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0286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14.46</c:v>
                </c:pt>
                <c:pt idx="1">
                  <c:v>16.68</c:v>
                </c:pt>
                <c:pt idx="2">
                  <c:v>17.559999999999999</c:v>
                </c:pt>
                <c:pt idx="3">
                  <c:v>19.03</c:v>
                </c:pt>
                <c:pt idx="4">
                  <c:v>19.48</c:v>
                </c:pt>
              </c:numCache>
            </c:numRef>
          </c:val>
        </c:ser>
        <c:dLbls>
          <c:showLegendKey val="0"/>
          <c:showVal val="0"/>
          <c:showCatName val="0"/>
          <c:showSerName val="0"/>
          <c:showPercent val="0"/>
          <c:showBubbleSize val="0"/>
        </c:dLbls>
        <c:gapWidth val="150"/>
        <c:axId val="180925184"/>
        <c:axId val="180927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9.1</c:v>
                </c:pt>
                <c:pt idx="1">
                  <c:v>10.91</c:v>
                </c:pt>
                <c:pt idx="2">
                  <c:v>12.46</c:v>
                </c:pt>
                <c:pt idx="3">
                  <c:v>13.95</c:v>
                </c:pt>
                <c:pt idx="4">
                  <c:v>15.33</c:v>
                </c:pt>
              </c:numCache>
            </c:numRef>
          </c:val>
          <c:smooth val="0"/>
        </c:ser>
        <c:dLbls>
          <c:showLegendKey val="0"/>
          <c:showVal val="0"/>
          <c:showCatName val="0"/>
          <c:showSerName val="0"/>
          <c:showPercent val="0"/>
          <c:showBubbleSize val="0"/>
        </c:dLbls>
        <c:marker val="1"/>
        <c:smooth val="0"/>
        <c:axId val="180925184"/>
        <c:axId val="180927104"/>
      </c:lineChart>
      <c:dateAx>
        <c:axId val="180925184"/>
        <c:scaling>
          <c:orientation val="minMax"/>
        </c:scaling>
        <c:delete val="1"/>
        <c:axPos val="b"/>
        <c:numFmt formatCode="ge" sourceLinked="1"/>
        <c:majorTickMark val="none"/>
        <c:minorTickMark val="none"/>
        <c:tickLblPos val="none"/>
        <c:crossAx val="180927104"/>
        <c:crosses val="autoZero"/>
        <c:auto val="1"/>
        <c:lblOffset val="100"/>
        <c:baseTimeUnit val="years"/>
      </c:dateAx>
      <c:valAx>
        <c:axId val="180927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0925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80951680"/>
        <c:axId val="180966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0.17</c:v>
                </c:pt>
                <c:pt idx="1">
                  <c:v>0.09</c:v>
                </c:pt>
                <c:pt idx="2">
                  <c:v>0.02</c:v>
                </c:pt>
                <c:pt idx="3" formatCode="#,##0.00;&quot;△&quot;#,##0.00">
                  <c:v>0</c:v>
                </c:pt>
                <c:pt idx="4" formatCode="#,##0.00;&quot;△&quot;#,##0.00">
                  <c:v>0</c:v>
                </c:pt>
              </c:numCache>
            </c:numRef>
          </c:val>
          <c:smooth val="0"/>
        </c:ser>
        <c:dLbls>
          <c:showLegendKey val="0"/>
          <c:showVal val="0"/>
          <c:showCatName val="0"/>
          <c:showSerName val="0"/>
          <c:showPercent val="0"/>
          <c:showBubbleSize val="0"/>
        </c:dLbls>
        <c:marker val="1"/>
        <c:smooth val="0"/>
        <c:axId val="180951680"/>
        <c:axId val="180966144"/>
      </c:lineChart>
      <c:dateAx>
        <c:axId val="180951680"/>
        <c:scaling>
          <c:orientation val="minMax"/>
        </c:scaling>
        <c:delete val="1"/>
        <c:axPos val="b"/>
        <c:numFmt formatCode="ge" sourceLinked="1"/>
        <c:majorTickMark val="none"/>
        <c:minorTickMark val="none"/>
        <c:tickLblPos val="none"/>
        <c:crossAx val="180966144"/>
        <c:crosses val="autoZero"/>
        <c:auto val="1"/>
        <c:lblOffset val="100"/>
        <c:baseTimeUnit val="years"/>
      </c:dateAx>
      <c:valAx>
        <c:axId val="1809661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0951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546.07000000000005</c:v>
                </c:pt>
                <c:pt idx="1">
                  <c:v>574.24</c:v>
                </c:pt>
                <c:pt idx="2">
                  <c:v>598.97</c:v>
                </c:pt>
                <c:pt idx="3">
                  <c:v>471.07</c:v>
                </c:pt>
                <c:pt idx="4">
                  <c:v>332.95</c:v>
                </c:pt>
              </c:numCache>
            </c:numRef>
          </c:val>
        </c:ser>
        <c:dLbls>
          <c:showLegendKey val="0"/>
          <c:showVal val="0"/>
          <c:showCatName val="0"/>
          <c:showSerName val="0"/>
          <c:showPercent val="0"/>
          <c:showBubbleSize val="0"/>
        </c:dLbls>
        <c:gapWidth val="150"/>
        <c:axId val="181080448"/>
        <c:axId val="181082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318.06</c:v>
                </c:pt>
                <c:pt idx="1">
                  <c:v>309.39999999999998</c:v>
                </c:pt>
                <c:pt idx="2">
                  <c:v>296.75</c:v>
                </c:pt>
                <c:pt idx="3">
                  <c:v>295.06</c:v>
                </c:pt>
                <c:pt idx="4">
                  <c:v>178.43</c:v>
                </c:pt>
              </c:numCache>
            </c:numRef>
          </c:val>
          <c:smooth val="0"/>
        </c:ser>
        <c:dLbls>
          <c:showLegendKey val="0"/>
          <c:showVal val="0"/>
          <c:showCatName val="0"/>
          <c:showSerName val="0"/>
          <c:showPercent val="0"/>
          <c:showBubbleSize val="0"/>
        </c:dLbls>
        <c:marker val="1"/>
        <c:smooth val="0"/>
        <c:axId val="181080448"/>
        <c:axId val="181082368"/>
      </c:lineChart>
      <c:dateAx>
        <c:axId val="181080448"/>
        <c:scaling>
          <c:orientation val="minMax"/>
        </c:scaling>
        <c:delete val="1"/>
        <c:axPos val="b"/>
        <c:numFmt formatCode="ge" sourceLinked="1"/>
        <c:majorTickMark val="none"/>
        <c:minorTickMark val="none"/>
        <c:tickLblPos val="none"/>
        <c:crossAx val="181082368"/>
        <c:crosses val="autoZero"/>
        <c:auto val="1"/>
        <c:lblOffset val="100"/>
        <c:baseTimeUnit val="years"/>
      </c:dateAx>
      <c:valAx>
        <c:axId val="1810823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1080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238.06</c:v>
                </c:pt>
                <c:pt idx="1">
                  <c:v>231.04</c:v>
                </c:pt>
                <c:pt idx="2">
                  <c:v>221.29</c:v>
                </c:pt>
                <c:pt idx="3">
                  <c:v>213.68</c:v>
                </c:pt>
                <c:pt idx="4">
                  <c:v>206.46</c:v>
                </c:pt>
              </c:numCache>
            </c:numRef>
          </c:val>
        </c:ser>
        <c:dLbls>
          <c:showLegendKey val="0"/>
          <c:showVal val="0"/>
          <c:showCatName val="0"/>
          <c:showSerName val="0"/>
          <c:showPercent val="0"/>
          <c:showBubbleSize val="0"/>
        </c:dLbls>
        <c:gapWidth val="150"/>
        <c:axId val="181104640"/>
        <c:axId val="181106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245.59</c:v>
                </c:pt>
                <c:pt idx="1">
                  <c:v>243.43</c:v>
                </c:pt>
                <c:pt idx="2">
                  <c:v>235.04</c:v>
                </c:pt>
                <c:pt idx="3">
                  <c:v>226.55</c:v>
                </c:pt>
                <c:pt idx="4">
                  <c:v>220.35</c:v>
                </c:pt>
              </c:numCache>
            </c:numRef>
          </c:val>
          <c:smooth val="0"/>
        </c:ser>
        <c:dLbls>
          <c:showLegendKey val="0"/>
          <c:showVal val="0"/>
          <c:showCatName val="0"/>
          <c:showSerName val="0"/>
          <c:showPercent val="0"/>
          <c:showBubbleSize val="0"/>
        </c:dLbls>
        <c:marker val="1"/>
        <c:smooth val="0"/>
        <c:axId val="181104640"/>
        <c:axId val="181106560"/>
      </c:lineChart>
      <c:dateAx>
        <c:axId val="181104640"/>
        <c:scaling>
          <c:orientation val="minMax"/>
        </c:scaling>
        <c:delete val="1"/>
        <c:axPos val="b"/>
        <c:numFmt formatCode="ge" sourceLinked="1"/>
        <c:majorTickMark val="none"/>
        <c:minorTickMark val="none"/>
        <c:tickLblPos val="none"/>
        <c:crossAx val="181106560"/>
        <c:crosses val="autoZero"/>
        <c:auto val="1"/>
        <c:lblOffset val="100"/>
        <c:baseTimeUnit val="years"/>
      </c:dateAx>
      <c:valAx>
        <c:axId val="1811065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1104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97.6</c:v>
                </c:pt>
                <c:pt idx="1">
                  <c:v>95.9</c:v>
                </c:pt>
                <c:pt idx="2">
                  <c:v>95.61</c:v>
                </c:pt>
                <c:pt idx="3">
                  <c:v>95.98</c:v>
                </c:pt>
                <c:pt idx="4">
                  <c:v>113.47</c:v>
                </c:pt>
              </c:numCache>
            </c:numRef>
          </c:val>
        </c:ser>
        <c:dLbls>
          <c:showLegendKey val="0"/>
          <c:showVal val="0"/>
          <c:showCatName val="0"/>
          <c:showSerName val="0"/>
          <c:showPercent val="0"/>
          <c:showBubbleSize val="0"/>
        </c:dLbls>
        <c:gapWidth val="150"/>
        <c:axId val="181480832"/>
        <c:axId val="181487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102.02</c:v>
                </c:pt>
                <c:pt idx="1">
                  <c:v>97.77</c:v>
                </c:pt>
                <c:pt idx="2">
                  <c:v>98.74</c:v>
                </c:pt>
                <c:pt idx="3">
                  <c:v>99.53</c:v>
                </c:pt>
                <c:pt idx="4">
                  <c:v>104.05</c:v>
                </c:pt>
              </c:numCache>
            </c:numRef>
          </c:val>
          <c:smooth val="0"/>
        </c:ser>
        <c:dLbls>
          <c:showLegendKey val="0"/>
          <c:showVal val="0"/>
          <c:showCatName val="0"/>
          <c:showSerName val="0"/>
          <c:showPercent val="0"/>
          <c:showBubbleSize val="0"/>
        </c:dLbls>
        <c:marker val="1"/>
        <c:smooth val="0"/>
        <c:axId val="181480832"/>
        <c:axId val="181487104"/>
      </c:lineChart>
      <c:dateAx>
        <c:axId val="181480832"/>
        <c:scaling>
          <c:orientation val="minMax"/>
        </c:scaling>
        <c:delete val="1"/>
        <c:axPos val="b"/>
        <c:numFmt formatCode="ge" sourceLinked="1"/>
        <c:majorTickMark val="none"/>
        <c:minorTickMark val="none"/>
        <c:tickLblPos val="none"/>
        <c:crossAx val="181487104"/>
        <c:crosses val="autoZero"/>
        <c:auto val="1"/>
        <c:lblOffset val="100"/>
        <c:baseTimeUnit val="years"/>
      </c:dateAx>
      <c:valAx>
        <c:axId val="181487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148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160.15</c:v>
                </c:pt>
                <c:pt idx="1">
                  <c:v>162.66</c:v>
                </c:pt>
                <c:pt idx="2">
                  <c:v>163.22999999999999</c:v>
                </c:pt>
                <c:pt idx="3">
                  <c:v>162.32</c:v>
                </c:pt>
                <c:pt idx="4">
                  <c:v>137.32</c:v>
                </c:pt>
              </c:numCache>
            </c:numRef>
          </c:val>
        </c:ser>
        <c:dLbls>
          <c:showLegendKey val="0"/>
          <c:showVal val="0"/>
          <c:showCatName val="0"/>
          <c:showSerName val="0"/>
          <c:showPercent val="0"/>
          <c:showBubbleSize val="0"/>
        </c:dLbls>
        <c:gapWidth val="150"/>
        <c:axId val="181508736"/>
        <c:axId val="181515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176.3</c:v>
                </c:pt>
                <c:pt idx="1">
                  <c:v>182.63</c:v>
                </c:pt>
                <c:pt idx="2">
                  <c:v>180.69</c:v>
                </c:pt>
                <c:pt idx="3">
                  <c:v>179.62</c:v>
                </c:pt>
                <c:pt idx="4">
                  <c:v>171.57</c:v>
                </c:pt>
              </c:numCache>
            </c:numRef>
          </c:val>
          <c:smooth val="0"/>
        </c:ser>
        <c:dLbls>
          <c:showLegendKey val="0"/>
          <c:showVal val="0"/>
          <c:showCatName val="0"/>
          <c:showSerName val="0"/>
          <c:showPercent val="0"/>
          <c:showBubbleSize val="0"/>
        </c:dLbls>
        <c:marker val="1"/>
        <c:smooth val="0"/>
        <c:axId val="181508736"/>
        <c:axId val="181515008"/>
      </c:lineChart>
      <c:dateAx>
        <c:axId val="181508736"/>
        <c:scaling>
          <c:orientation val="minMax"/>
        </c:scaling>
        <c:delete val="1"/>
        <c:axPos val="b"/>
        <c:numFmt formatCode="ge" sourceLinked="1"/>
        <c:majorTickMark val="none"/>
        <c:minorTickMark val="none"/>
        <c:tickLblPos val="none"/>
        <c:crossAx val="181515008"/>
        <c:crosses val="autoZero"/>
        <c:auto val="1"/>
        <c:lblOffset val="100"/>
        <c:baseTimeUnit val="years"/>
      </c:dateAx>
      <c:valAx>
        <c:axId val="181515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1508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【264.16】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【283.72】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【164.21】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【46.31】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【12.42】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【0.78】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70" zoomScaleNormal="70" workbookViewId="0"/>
  </sheetViews>
  <sheetFormatPr defaultColWidth="2.6640625" defaultRowHeight="13.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岡山県　岡山市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政令市等</v>
      </c>
      <c r="AA8" s="53"/>
      <c r="AB8" s="53"/>
      <c r="AC8" s="53"/>
      <c r="AD8" s="53"/>
      <c r="AE8" s="53"/>
      <c r="AF8" s="53"/>
      <c r="AG8" s="54"/>
      <c r="AH8" s="3"/>
      <c r="AI8" s="55">
        <f>データ!Q6</f>
        <v>706027</v>
      </c>
      <c r="AJ8" s="56"/>
      <c r="AK8" s="56"/>
      <c r="AL8" s="56"/>
      <c r="AM8" s="56"/>
      <c r="AN8" s="56"/>
      <c r="AO8" s="56"/>
      <c r="AP8" s="57"/>
      <c r="AQ8" s="47">
        <f>データ!R6</f>
        <v>789.96</v>
      </c>
      <c r="AR8" s="47"/>
      <c r="AS8" s="47"/>
      <c r="AT8" s="47"/>
      <c r="AU8" s="47"/>
      <c r="AV8" s="47"/>
      <c r="AW8" s="47"/>
      <c r="AX8" s="47"/>
      <c r="AY8" s="47">
        <f>データ!S6</f>
        <v>893.75</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78.14</v>
      </c>
      <c r="K10" s="47"/>
      <c r="L10" s="47"/>
      <c r="M10" s="47"/>
      <c r="N10" s="47"/>
      <c r="O10" s="47"/>
      <c r="P10" s="47"/>
      <c r="Q10" s="47"/>
      <c r="R10" s="47">
        <f>データ!O6</f>
        <v>99.81</v>
      </c>
      <c r="S10" s="47"/>
      <c r="T10" s="47"/>
      <c r="U10" s="47"/>
      <c r="V10" s="47"/>
      <c r="W10" s="47"/>
      <c r="X10" s="47"/>
      <c r="Y10" s="47"/>
      <c r="Z10" s="78">
        <f>データ!P6</f>
        <v>2516</v>
      </c>
      <c r="AA10" s="78"/>
      <c r="AB10" s="78"/>
      <c r="AC10" s="78"/>
      <c r="AD10" s="78"/>
      <c r="AE10" s="78"/>
      <c r="AF10" s="78"/>
      <c r="AG10" s="78"/>
      <c r="AH10" s="2"/>
      <c r="AI10" s="78">
        <f>データ!T6</f>
        <v>703942</v>
      </c>
      <c r="AJ10" s="78"/>
      <c r="AK10" s="78"/>
      <c r="AL10" s="78"/>
      <c r="AM10" s="78"/>
      <c r="AN10" s="78"/>
      <c r="AO10" s="78"/>
      <c r="AP10" s="78"/>
      <c r="AQ10" s="47">
        <f>データ!U6</f>
        <v>750.24</v>
      </c>
      <c r="AR10" s="47"/>
      <c r="AS10" s="47"/>
      <c r="AT10" s="47"/>
      <c r="AU10" s="47"/>
      <c r="AV10" s="47"/>
      <c r="AW10" s="47"/>
      <c r="AX10" s="47"/>
      <c r="AY10" s="47">
        <f>データ!V6</f>
        <v>938.29</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104</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105</v>
      </c>
      <c r="BM47" s="59"/>
      <c r="BN47" s="59"/>
      <c r="BO47" s="59"/>
      <c r="BP47" s="59"/>
      <c r="BQ47" s="59"/>
      <c r="BR47" s="59"/>
      <c r="BS47" s="59"/>
      <c r="BT47" s="59"/>
      <c r="BU47" s="59"/>
      <c r="BV47" s="59"/>
      <c r="BW47" s="59"/>
      <c r="BX47" s="59"/>
      <c r="BY47" s="59"/>
      <c r="BZ47" s="6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106</v>
      </c>
      <c r="BM66" s="59"/>
      <c r="BN66" s="59"/>
      <c r="BO66" s="59"/>
      <c r="BP66" s="59"/>
      <c r="BQ66" s="59"/>
      <c r="BR66" s="59"/>
      <c r="BS66" s="59"/>
      <c r="BT66" s="59"/>
      <c r="BU66" s="59"/>
      <c r="BV66" s="59"/>
      <c r="BW66" s="59"/>
      <c r="BX66" s="59"/>
      <c r="BY66" s="59"/>
      <c r="BZ66" s="6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58"/>
      <c r="BM79" s="59"/>
      <c r="BN79" s="59"/>
      <c r="BO79" s="59"/>
      <c r="BP79" s="59"/>
      <c r="BQ79" s="59"/>
      <c r="BR79" s="59"/>
      <c r="BS79" s="59"/>
      <c r="BT79" s="59"/>
      <c r="BU79" s="59"/>
      <c r="BV79" s="59"/>
      <c r="BW79" s="59"/>
      <c r="BX79" s="59"/>
      <c r="BY79" s="59"/>
      <c r="BZ79" s="60"/>
    </row>
    <row r="80" spans="1:78" ht="13.5" customHeight="1">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58"/>
      <c r="BM80" s="59"/>
      <c r="BN80" s="59"/>
      <c r="BO80" s="59"/>
      <c r="BP80" s="59"/>
      <c r="BQ80" s="59"/>
      <c r="BR80" s="59"/>
      <c r="BS80" s="59"/>
      <c r="BT80" s="59"/>
      <c r="BU80" s="59"/>
      <c r="BV80" s="59"/>
      <c r="BW80" s="59"/>
      <c r="BX80" s="59"/>
      <c r="BY80" s="59"/>
      <c r="BZ80" s="6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c r="C83" s="2" t="s">
        <v>39</v>
      </c>
    </row>
  </sheetData>
  <sheetProtection password="B501"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2"/>
  <cols>
    <col min="2" max="143" width="11.8867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331007</v>
      </c>
      <c r="D6" s="31">
        <f t="shared" si="3"/>
        <v>46</v>
      </c>
      <c r="E6" s="31">
        <f t="shared" si="3"/>
        <v>1</v>
      </c>
      <c r="F6" s="31">
        <f t="shared" si="3"/>
        <v>0</v>
      </c>
      <c r="G6" s="31">
        <f t="shared" si="3"/>
        <v>1</v>
      </c>
      <c r="H6" s="31" t="str">
        <f t="shared" si="3"/>
        <v>岡山県　岡山市</v>
      </c>
      <c r="I6" s="31" t="str">
        <f t="shared" si="3"/>
        <v>法適用</v>
      </c>
      <c r="J6" s="31" t="str">
        <f t="shared" si="3"/>
        <v>水道事業</v>
      </c>
      <c r="K6" s="31" t="str">
        <f t="shared" si="3"/>
        <v>末端給水事業</v>
      </c>
      <c r="L6" s="31" t="str">
        <f t="shared" si="3"/>
        <v>政令市等</v>
      </c>
      <c r="M6" s="32" t="str">
        <f t="shared" si="3"/>
        <v>-</v>
      </c>
      <c r="N6" s="32">
        <f t="shared" si="3"/>
        <v>78.14</v>
      </c>
      <c r="O6" s="32">
        <f t="shared" si="3"/>
        <v>99.81</v>
      </c>
      <c r="P6" s="32">
        <f t="shared" si="3"/>
        <v>2516</v>
      </c>
      <c r="Q6" s="32">
        <f t="shared" si="3"/>
        <v>706027</v>
      </c>
      <c r="R6" s="32">
        <f t="shared" si="3"/>
        <v>789.96</v>
      </c>
      <c r="S6" s="32">
        <f t="shared" si="3"/>
        <v>893.75</v>
      </c>
      <c r="T6" s="32">
        <f t="shared" si="3"/>
        <v>703942</v>
      </c>
      <c r="U6" s="32">
        <f t="shared" si="3"/>
        <v>750.24</v>
      </c>
      <c r="V6" s="32">
        <f t="shared" si="3"/>
        <v>938.29</v>
      </c>
      <c r="W6" s="33">
        <f>IF(W7="",NA(),W7)</f>
        <v>104.79</v>
      </c>
      <c r="X6" s="33">
        <f t="shared" ref="X6:AF6" si="4">IF(X7="",NA(),X7)</f>
        <v>102.9</v>
      </c>
      <c r="Y6" s="33">
        <f t="shared" si="4"/>
        <v>104.27</v>
      </c>
      <c r="Z6" s="33">
        <f t="shared" si="4"/>
        <v>101.83</v>
      </c>
      <c r="AA6" s="33">
        <f t="shared" si="4"/>
        <v>117.36</v>
      </c>
      <c r="AB6" s="33">
        <f t="shared" si="4"/>
        <v>112.1</v>
      </c>
      <c r="AC6" s="33">
        <f t="shared" si="4"/>
        <v>107.98</v>
      </c>
      <c r="AD6" s="33">
        <f t="shared" si="4"/>
        <v>108.97</v>
      </c>
      <c r="AE6" s="33">
        <f t="shared" si="4"/>
        <v>109.88</v>
      </c>
      <c r="AF6" s="33">
        <f t="shared" si="4"/>
        <v>113.97</v>
      </c>
      <c r="AG6" s="32" t="str">
        <f>IF(AG7="","",IF(AG7="-","【-】","【"&amp;SUBSTITUTE(TEXT(AG7,"#,##0.00"),"-","△")&amp;"】"))</f>
        <v>【113.03】</v>
      </c>
      <c r="AH6" s="32">
        <f>IF(AH7="",NA(),AH7)</f>
        <v>0</v>
      </c>
      <c r="AI6" s="32">
        <f t="shared" ref="AI6:AQ6" si="5">IF(AI7="",NA(),AI7)</f>
        <v>0</v>
      </c>
      <c r="AJ6" s="32">
        <f t="shared" si="5"/>
        <v>0</v>
      </c>
      <c r="AK6" s="32">
        <f t="shared" si="5"/>
        <v>0</v>
      </c>
      <c r="AL6" s="32">
        <f t="shared" si="5"/>
        <v>0</v>
      </c>
      <c r="AM6" s="33">
        <f t="shared" si="5"/>
        <v>0.17</v>
      </c>
      <c r="AN6" s="33">
        <f t="shared" si="5"/>
        <v>0.09</v>
      </c>
      <c r="AO6" s="33">
        <f t="shared" si="5"/>
        <v>0.02</v>
      </c>
      <c r="AP6" s="32">
        <f t="shared" si="5"/>
        <v>0</v>
      </c>
      <c r="AQ6" s="32">
        <f t="shared" si="5"/>
        <v>0</v>
      </c>
      <c r="AR6" s="32" t="str">
        <f>IF(AR7="","",IF(AR7="-","【-】","【"&amp;SUBSTITUTE(TEXT(AR7,"#,##0.00"),"-","△")&amp;"】"))</f>
        <v>【0.81】</v>
      </c>
      <c r="AS6" s="33">
        <f>IF(AS7="",NA(),AS7)</f>
        <v>546.07000000000005</v>
      </c>
      <c r="AT6" s="33">
        <f t="shared" ref="AT6:BB6" si="6">IF(AT7="",NA(),AT7)</f>
        <v>574.24</v>
      </c>
      <c r="AU6" s="33">
        <f t="shared" si="6"/>
        <v>598.97</v>
      </c>
      <c r="AV6" s="33">
        <f t="shared" si="6"/>
        <v>471.07</v>
      </c>
      <c r="AW6" s="33">
        <f t="shared" si="6"/>
        <v>332.95</v>
      </c>
      <c r="AX6" s="33">
        <f t="shared" si="6"/>
        <v>318.06</v>
      </c>
      <c r="AY6" s="33">
        <f t="shared" si="6"/>
        <v>309.39999999999998</v>
      </c>
      <c r="AZ6" s="33">
        <f t="shared" si="6"/>
        <v>296.75</v>
      </c>
      <c r="BA6" s="33">
        <f t="shared" si="6"/>
        <v>295.06</v>
      </c>
      <c r="BB6" s="33">
        <f t="shared" si="6"/>
        <v>178.43</v>
      </c>
      <c r="BC6" s="32" t="str">
        <f>IF(BC7="","",IF(BC7="-","【-】","【"&amp;SUBSTITUTE(TEXT(BC7,"#,##0.00"),"-","△")&amp;"】"))</f>
        <v>【264.16】</v>
      </c>
      <c r="BD6" s="33">
        <f>IF(BD7="",NA(),BD7)</f>
        <v>238.06</v>
      </c>
      <c r="BE6" s="33">
        <f t="shared" ref="BE6:BM6" si="7">IF(BE7="",NA(),BE7)</f>
        <v>231.04</v>
      </c>
      <c r="BF6" s="33">
        <f t="shared" si="7"/>
        <v>221.29</v>
      </c>
      <c r="BG6" s="33">
        <f t="shared" si="7"/>
        <v>213.68</v>
      </c>
      <c r="BH6" s="33">
        <f t="shared" si="7"/>
        <v>206.46</v>
      </c>
      <c r="BI6" s="33">
        <f t="shared" si="7"/>
        <v>245.59</v>
      </c>
      <c r="BJ6" s="33">
        <f t="shared" si="7"/>
        <v>243.43</v>
      </c>
      <c r="BK6" s="33">
        <f t="shared" si="7"/>
        <v>235.04</v>
      </c>
      <c r="BL6" s="33">
        <f t="shared" si="7"/>
        <v>226.55</v>
      </c>
      <c r="BM6" s="33">
        <f t="shared" si="7"/>
        <v>220.35</v>
      </c>
      <c r="BN6" s="32" t="str">
        <f>IF(BN7="","",IF(BN7="-","【-】","【"&amp;SUBSTITUTE(TEXT(BN7,"#,##0.00"),"-","△")&amp;"】"))</f>
        <v>【283.72】</v>
      </c>
      <c r="BO6" s="33">
        <f>IF(BO7="",NA(),BO7)</f>
        <v>97.6</v>
      </c>
      <c r="BP6" s="33">
        <f t="shared" ref="BP6:BX6" si="8">IF(BP7="",NA(),BP7)</f>
        <v>95.9</v>
      </c>
      <c r="BQ6" s="33">
        <f t="shared" si="8"/>
        <v>95.61</v>
      </c>
      <c r="BR6" s="33">
        <f t="shared" si="8"/>
        <v>95.98</v>
      </c>
      <c r="BS6" s="33">
        <f t="shared" si="8"/>
        <v>113.47</v>
      </c>
      <c r="BT6" s="33">
        <f t="shared" si="8"/>
        <v>102.02</v>
      </c>
      <c r="BU6" s="33">
        <f t="shared" si="8"/>
        <v>97.77</v>
      </c>
      <c r="BV6" s="33">
        <f t="shared" si="8"/>
        <v>98.74</v>
      </c>
      <c r="BW6" s="33">
        <f t="shared" si="8"/>
        <v>99.53</v>
      </c>
      <c r="BX6" s="33">
        <f t="shared" si="8"/>
        <v>104.05</v>
      </c>
      <c r="BY6" s="32" t="str">
        <f>IF(BY7="","",IF(BY7="-","【-】","【"&amp;SUBSTITUTE(TEXT(BY7,"#,##0.00"),"-","△")&amp;"】"))</f>
        <v>【104.60】</v>
      </c>
      <c r="BZ6" s="33">
        <f>IF(BZ7="",NA(),BZ7)</f>
        <v>160.15</v>
      </c>
      <c r="CA6" s="33">
        <f t="shared" ref="CA6:CI6" si="9">IF(CA7="",NA(),CA7)</f>
        <v>162.66</v>
      </c>
      <c r="CB6" s="33">
        <f t="shared" si="9"/>
        <v>163.22999999999999</v>
      </c>
      <c r="CC6" s="33">
        <f t="shared" si="9"/>
        <v>162.32</v>
      </c>
      <c r="CD6" s="33">
        <f t="shared" si="9"/>
        <v>137.32</v>
      </c>
      <c r="CE6" s="33">
        <f t="shared" si="9"/>
        <v>176.3</v>
      </c>
      <c r="CF6" s="33">
        <f t="shared" si="9"/>
        <v>182.63</v>
      </c>
      <c r="CG6" s="33">
        <f t="shared" si="9"/>
        <v>180.69</v>
      </c>
      <c r="CH6" s="33">
        <f t="shared" si="9"/>
        <v>179.62</v>
      </c>
      <c r="CI6" s="33">
        <f t="shared" si="9"/>
        <v>171.57</v>
      </c>
      <c r="CJ6" s="32" t="str">
        <f>IF(CJ7="","",IF(CJ7="-","【-】","【"&amp;SUBSTITUTE(TEXT(CJ7,"#,##0.00"),"-","△")&amp;"】"))</f>
        <v>【164.21】</v>
      </c>
      <c r="CK6" s="33">
        <f>IF(CK7="",NA(),CK7)</f>
        <v>75.47</v>
      </c>
      <c r="CL6" s="33">
        <f t="shared" ref="CL6:CT6" si="10">IF(CL7="",NA(),CL7)</f>
        <v>73.09</v>
      </c>
      <c r="CM6" s="33">
        <f t="shared" si="10"/>
        <v>72.86</v>
      </c>
      <c r="CN6" s="33">
        <f t="shared" si="10"/>
        <v>72.16</v>
      </c>
      <c r="CO6" s="33">
        <f t="shared" si="10"/>
        <v>71.459999999999994</v>
      </c>
      <c r="CP6" s="33">
        <f t="shared" si="10"/>
        <v>59.9</v>
      </c>
      <c r="CQ6" s="33">
        <f t="shared" si="10"/>
        <v>59.22</v>
      </c>
      <c r="CR6" s="33">
        <f t="shared" si="10"/>
        <v>59.95</v>
      </c>
      <c r="CS6" s="33">
        <f t="shared" si="10"/>
        <v>59.6</v>
      </c>
      <c r="CT6" s="33">
        <f t="shared" si="10"/>
        <v>58.97</v>
      </c>
      <c r="CU6" s="32" t="str">
        <f>IF(CU7="","",IF(CU7="-","【-】","【"&amp;SUBSTITUTE(TEXT(CU7,"#,##0.00"),"-","△")&amp;"】"))</f>
        <v>【59.80】</v>
      </c>
      <c r="CV6" s="33">
        <f>IF(CV7="",NA(),CV7)</f>
        <v>88.96</v>
      </c>
      <c r="CW6" s="33">
        <f t="shared" ref="CW6:DE6" si="11">IF(CW7="",NA(),CW7)</f>
        <v>90.29</v>
      </c>
      <c r="CX6" s="33">
        <f t="shared" si="11"/>
        <v>90.35</v>
      </c>
      <c r="CY6" s="33">
        <f t="shared" si="11"/>
        <v>90.55</v>
      </c>
      <c r="CZ6" s="33">
        <f t="shared" si="11"/>
        <v>90.52</v>
      </c>
      <c r="DA6" s="33">
        <f t="shared" si="11"/>
        <v>92.93</v>
      </c>
      <c r="DB6" s="33">
        <f t="shared" si="11"/>
        <v>92.47</v>
      </c>
      <c r="DC6" s="33">
        <f t="shared" si="11"/>
        <v>93.11</v>
      </c>
      <c r="DD6" s="33">
        <f t="shared" si="11"/>
        <v>93.22</v>
      </c>
      <c r="DE6" s="33">
        <f t="shared" si="11"/>
        <v>92.91</v>
      </c>
      <c r="DF6" s="32" t="str">
        <f>IF(DF7="","",IF(DF7="-","【-】","【"&amp;SUBSTITUTE(TEXT(DF7,"#,##0.00"),"-","△")&amp;"】"))</f>
        <v>【89.78】</v>
      </c>
      <c r="DG6" s="33">
        <f>IF(DG7="",NA(),DG7)</f>
        <v>43.28</v>
      </c>
      <c r="DH6" s="33">
        <f t="shared" ref="DH6:DP6" si="12">IF(DH7="",NA(),DH7)</f>
        <v>44.41</v>
      </c>
      <c r="DI6" s="33">
        <f t="shared" si="12"/>
        <v>45.16</v>
      </c>
      <c r="DJ6" s="33">
        <f t="shared" si="12"/>
        <v>45.75</v>
      </c>
      <c r="DK6" s="33">
        <f t="shared" si="12"/>
        <v>46.7</v>
      </c>
      <c r="DL6" s="33">
        <f t="shared" si="12"/>
        <v>43.64</v>
      </c>
      <c r="DM6" s="33">
        <f t="shared" si="12"/>
        <v>44.6</v>
      </c>
      <c r="DN6" s="33">
        <f t="shared" si="12"/>
        <v>45.31</v>
      </c>
      <c r="DO6" s="33">
        <f t="shared" si="12"/>
        <v>45.85</v>
      </c>
      <c r="DP6" s="33">
        <f t="shared" si="12"/>
        <v>46.73</v>
      </c>
      <c r="DQ6" s="32" t="str">
        <f>IF(DQ7="","",IF(DQ7="-","【-】","【"&amp;SUBSTITUTE(TEXT(DQ7,"#,##0.00"),"-","△")&amp;"】"))</f>
        <v>【46.31】</v>
      </c>
      <c r="DR6" s="33">
        <f>IF(DR7="",NA(),DR7)</f>
        <v>14.46</v>
      </c>
      <c r="DS6" s="33">
        <f t="shared" ref="DS6:EA6" si="13">IF(DS7="",NA(),DS7)</f>
        <v>16.68</v>
      </c>
      <c r="DT6" s="33">
        <f t="shared" si="13"/>
        <v>17.559999999999999</v>
      </c>
      <c r="DU6" s="33">
        <f t="shared" si="13"/>
        <v>19.03</v>
      </c>
      <c r="DV6" s="33">
        <f t="shared" si="13"/>
        <v>19.48</v>
      </c>
      <c r="DW6" s="33">
        <f t="shared" si="13"/>
        <v>9.1</v>
      </c>
      <c r="DX6" s="33">
        <f t="shared" si="13"/>
        <v>10.91</v>
      </c>
      <c r="DY6" s="33">
        <f t="shared" si="13"/>
        <v>12.46</v>
      </c>
      <c r="DZ6" s="33">
        <f t="shared" si="13"/>
        <v>13.95</v>
      </c>
      <c r="EA6" s="33">
        <f t="shared" si="13"/>
        <v>15.33</v>
      </c>
      <c r="EB6" s="32" t="str">
        <f>IF(EB7="","",IF(EB7="-","【-】","【"&amp;SUBSTITUTE(TEXT(EB7,"#,##0.00"),"-","△")&amp;"】"))</f>
        <v>【12.42】</v>
      </c>
      <c r="EC6" s="33">
        <f>IF(EC7="",NA(),EC7)</f>
        <v>0.98</v>
      </c>
      <c r="ED6" s="33">
        <f t="shared" ref="ED6:EL6" si="14">IF(ED7="",NA(),ED7)</f>
        <v>1.1000000000000001</v>
      </c>
      <c r="EE6" s="33">
        <f t="shared" si="14"/>
        <v>1.23</v>
      </c>
      <c r="EF6" s="33">
        <f t="shared" si="14"/>
        <v>1.29</v>
      </c>
      <c r="EG6" s="33">
        <f t="shared" si="14"/>
        <v>1.1399999999999999</v>
      </c>
      <c r="EH6" s="33">
        <f t="shared" si="14"/>
        <v>1.06</v>
      </c>
      <c r="EI6" s="33">
        <f t="shared" si="14"/>
        <v>1.1599999999999999</v>
      </c>
      <c r="EJ6" s="33">
        <f t="shared" si="14"/>
        <v>1.22</v>
      </c>
      <c r="EK6" s="33">
        <f t="shared" si="14"/>
        <v>1.26</v>
      </c>
      <c r="EL6" s="33">
        <f t="shared" si="14"/>
        <v>1.23</v>
      </c>
      <c r="EM6" s="32" t="str">
        <f>IF(EM7="","",IF(EM7="-","【-】","【"&amp;SUBSTITUTE(TEXT(EM7,"#,##0.00"),"-","△")&amp;"】"))</f>
        <v>【0.78】</v>
      </c>
    </row>
    <row r="7" spans="1:143" s="34" customFormat="1">
      <c r="A7" s="26"/>
      <c r="B7" s="35">
        <v>2014</v>
      </c>
      <c r="C7" s="35">
        <v>331007</v>
      </c>
      <c r="D7" s="35">
        <v>46</v>
      </c>
      <c r="E7" s="35">
        <v>1</v>
      </c>
      <c r="F7" s="35">
        <v>0</v>
      </c>
      <c r="G7" s="35">
        <v>1</v>
      </c>
      <c r="H7" s="35" t="s">
        <v>93</v>
      </c>
      <c r="I7" s="35" t="s">
        <v>94</v>
      </c>
      <c r="J7" s="35" t="s">
        <v>95</v>
      </c>
      <c r="K7" s="35" t="s">
        <v>96</v>
      </c>
      <c r="L7" s="35" t="s">
        <v>97</v>
      </c>
      <c r="M7" s="36" t="s">
        <v>98</v>
      </c>
      <c r="N7" s="36">
        <v>78.14</v>
      </c>
      <c r="O7" s="36">
        <v>99.81</v>
      </c>
      <c r="P7" s="36">
        <v>2516</v>
      </c>
      <c r="Q7" s="36">
        <v>706027</v>
      </c>
      <c r="R7" s="36">
        <v>789.96</v>
      </c>
      <c r="S7" s="36">
        <v>893.75</v>
      </c>
      <c r="T7" s="36">
        <v>703942</v>
      </c>
      <c r="U7" s="36">
        <v>750.24</v>
      </c>
      <c r="V7" s="36">
        <v>938.29</v>
      </c>
      <c r="W7" s="36">
        <v>104.79</v>
      </c>
      <c r="X7" s="36">
        <v>102.9</v>
      </c>
      <c r="Y7" s="36">
        <v>104.27</v>
      </c>
      <c r="Z7" s="36">
        <v>101.83</v>
      </c>
      <c r="AA7" s="36">
        <v>117.36</v>
      </c>
      <c r="AB7" s="36">
        <v>112.1</v>
      </c>
      <c r="AC7" s="36">
        <v>107.98</v>
      </c>
      <c r="AD7" s="36">
        <v>108.97</v>
      </c>
      <c r="AE7" s="36">
        <v>109.88</v>
      </c>
      <c r="AF7" s="36">
        <v>113.97</v>
      </c>
      <c r="AG7" s="36">
        <v>113.03</v>
      </c>
      <c r="AH7" s="36">
        <v>0</v>
      </c>
      <c r="AI7" s="36">
        <v>0</v>
      </c>
      <c r="AJ7" s="36">
        <v>0</v>
      </c>
      <c r="AK7" s="36">
        <v>0</v>
      </c>
      <c r="AL7" s="36">
        <v>0</v>
      </c>
      <c r="AM7" s="36">
        <v>0.17</v>
      </c>
      <c r="AN7" s="36">
        <v>0.09</v>
      </c>
      <c r="AO7" s="36">
        <v>0.02</v>
      </c>
      <c r="AP7" s="36">
        <v>0</v>
      </c>
      <c r="AQ7" s="36">
        <v>0</v>
      </c>
      <c r="AR7" s="36">
        <v>0.81</v>
      </c>
      <c r="AS7" s="36">
        <v>546.07000000000005</v>
      </c>
      <c r="AT7" s="36">
        <v>574.24</v>
      </c>
      <c r="AU7" s="36">
        <v>598.97</v>
      </c>
      <c r="AV7" s="36">
        <v>471.07</v>
      </c>
      <c r="AW7" s="36">
        <v>332.95</v>
      </c>
      <c r="AX7" s="36">
        <v>318.06</v>
      </c>
      <c r="AY7" s="36">
        <v>309.39999999999998</v>
      </c>
      <c r="AZ7" s="36">
        <v>296.75</v>
      </c>
      <c r="BA7" s="36">
        <v>295.06</v>
      </c>
      <c r="BB7" s="36">
        <v>178.43</v>
      </c>
      <c r="BC7" s="36">
        <v>264.16000000000003</v>
      </c>
      <c r="BD7" s="36">
        <v>238.06</v>
      </c>
      <c r="BE7" s="36">
        <v>231.04</v>
      </c>
      <c r="BF7" s="36">
        <v>221.29</v>
      </c>
      <c r="BG7" s="36">
        <v>213.68</v>
      </c>
      <c r="BH7" s="36">
        <v>206.46</v>
      </c>
      <c r="BI7" s="36">
        <v>245.59</v>
      </c>
      <c r="BJ7" s="36">
        <v>243.43</v>
      </c>
      <c r="BK7" s="36">
        <v>235.04</v>
      </c>
      <c r="BL7" s="36">
        <v>226.55</v>
      </c>
      <c r="BM7" s="36">
        <v>220.35</v>
      </c>
      <c r="BN7" s="36">
        <v>283.72000000000003</v>
      </c>
      <c r="BO7" s="36">
        <v>97.6</v>
      </c>
      <c r="BP7" s="36">
        <v>95.9</v>
      </c>
      <c r="BQ7" s="36">
        <v>95.61</v>
      </c>
      <c r="BR7" s="36">
        <v>95.98</v>
      </c>
      <c r="BS7" s="36">
        <v>113.47</v>
      </c>
      <c r="BT7" s="36">
        <v>102.02</v>
      </c>
      <c r="BU7" s="36">
        <v>97.77</v>
      </c>
      <c r="BV7" s="36">
        <v>98.74</v>
      </c>
      <c r="BW7" s="36">
        <v>99.53</v>
      </c>
      <c r="BX7" s="36">
        <v>104.05</v>
      </c>
      <c r="BY7" s="36">
        <v>104.6</v>
      </c>
      <c r="BZ7" s="36">
        <v>160.15</v>
      </c>
      <c r="CA7" s="36">
        <v>162.66</v>
      </c>
      <c r="CB7" s="36">
        <v>163.22999999999999</v>
      </c>
      <c r="CC7" s="36">
        <v>162.32</v>
      </c>
      <c r="CD7" s="36">
        <v>137.32</v>
      </c>
      <c r="CE7" s="36">
        <v>176.3</v>
      </c>
      <c r="CF7" s="36">
        <v>182.63</v>
      </c>
      <c r="CG7" s="36">
        <v>180.69</v>
      </c>
      <c r="CH7" s="36">
        <v>179.62</v>
      </c>
      <c r="CI7" s="36">
        <v>171.57</v>
      </c>
      <c r="CJ7" s="36">
        <v>164.21</v>
      </c>
      <c r="CK7" s="36">
        <v>75.47</v>
      </c>
      <c r="CL7" s="36">
        <v>73.09</v>
      </c>
      <c r="CM7" s="36">
        <v>72.86</v>
      </c>
      <c r="CN7" s="36">
        <v>72.16</v>
      </c>
      <c r="CO7" s="36">
        <v>71.459999999999994</v>
      </c>
      <c r="CP7" s="36">
        <v>59.9</v>
      </c>
      <c r="CQ7" s="36">
        <v>59.22</v>
      </c>
      <c r="CR7" s="36">
        <v>59.95</v>
      </c>
      <c r="CS7" s="36">
        <v>59.6</v>
      </c>
      <c r="CT7" s="36">
        <v>58.97</v>
      </c>
      <c r="CU7" s="36">
        <v>59.8</v>
      </c>
      <c r="CV7" s="36">
        <v>88.96</v>
      </c>
      <c r="CW7" s="36">
        <v>90.29</v>
      </c>
      <c r="CX7" s="36">
        <v>90.35</v>
      </c>
      <c r="CY7" s="36">
        <v>90.55</v>
      </c>
      <c r="CZ7" s="36">
        <v>90.52</v>
      </c>
      <c r="DA7" s="36">
        <v>92.93</v>
      </c>
      <c r="DB7" s="36">
        <v>92.47</v>
      </c>
      <c r="DC7" s="36">
        <v>93.11</v>
      </c>
      <c r="DD7" s="36">
        <v>93.22</v>
      </c>
      <c r="DE7" s="36">
        <v>92.91</v>
      </c>
      <c r="DF7" s="36">
        <v>89.78</v>
      </c>
      <c r="DG7" s="36">
        <v>43.28</v>
      </c>
      <c r="DH7" s="36">
        <v>44.41</v>
      </c>
      <c r="DI7" s="36">
        <v>45.16</v>
      </c>
      <c r="DJ7" s="36">
        <v>45.75</v>
      </c>
      <c r="DK7" s="36">
        <v>46.7</v>
      </c>
      <c r="DL7" s="36">
        <v>43.64</v>
      </c>
      <c r="DM7" s="36">
        <v>44.6</v>
      </c>
      <c r="DN7" s="36">
        <v>45.31</v>
      </c>
      <c r="DO7" s="36">
        <v>45.85</v>
      </c>
      <c r="DP7" s="36">
        <v>46.73</v>
      </c>
      <c r="DQ7" s="36">
        <v>46.31</v>
      </c>
      <c r="DR7" s="36">
        <v>14.46</v>
      </c>
      <c r="DS7" s="36">
        <v>16.68</v>
      </c>
      <c r="DT7" s="36">
        <v>17.559999999999999</v>
      </c>
      <c r="DU7" s="36">
        <v>19.03</v>
      </c>
      <c r="DV7" s="36">
        <v>19.48</v>
      </c>
      <c r="DW7" s="36">
        <v>9.1</v>
      </c>
      <c r="DX7" s="36">
        <v>10.91</v>
      </c>
      <c r="DY7" s="36">
        <v>12.46</v>
      </c>
      <c r="DZ7" s="36">
        <v>13.95</v>
      </c>
      <c r="EA7" s="36">
        <v>15.33</v>
      </c>
      <c r="EB7" s="36">
        <v>12.42</v>
      </c>
      <c r="EC7" s="36">
        <v>0.98</v>
      </c>
      <c r="ED7" s="36">
        <v>1.1000000000000001</v>
      </c>
      <c r="EE7" s="36">
        <v>1.23</v>
      </c>
      <c r="EF7" s="36">
        <v>1.29</v>
      </c>
      <c r="EG7" s="36">
        <v>1.1399999999999999</v>
      </c>
      <c r="EH7" s="36">
        <v>1.06</v>
      </c>
      <c r="EI7" s="36">
        <v>1.1599999999999999</v>
      </c>
      <c r="EJ7" s="36">
        <v>1.22</v>
      </c>
      <c r="EK7" s="36">
        <v>1.26</v>
      </c>
      <c r="EL7" s="36">
        <v>1.23</v>
      </c>
      <c r="EM7" s="36">
        <v>0.78</v>
      </c>
    </row>
    <row r="8" spans="1:143" ht="13.5">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西原</cp:lastModifiedBy>
  <dcterms:created xsi:type="dcterms:W3CDTF">2016-02-03T07:26:18Z</dcterms:created>
  <dcterms:modified xsi:type="dcterms:W3CDTF">2016-02-24T07:26:59Z</dcterms:modified>
  <cp:category/>
</cp:coreProperties>
</file>