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Q6" i="5"/>
  <c r="AI8" i="4" s="1"/>
  <c r="P6" i="5"/>
  <c r="Z10" i="4" s="1"/>
  <c r="O6" i="5"/>
  <c r="N6" i="5"/>
  <c r="J10" i="4" s="1"/>
  <c r="M6" i="5"/>
  <c r="L6" i="5"/>
  <c r="Z8" i="4" s="1"/>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R10" i="4"/>
  <c r="B10" i="4"/>
  <c r="AY8" i="4"/>
  <c r="AQ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<sst xmlns="http://schemas.openxmlformats.org/spreadsheetml/2006/main" count="217" uniqueCount="107">
  <si>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</si>
  <si>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</si>
  <si>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</si>
  <si>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</si>
  <si>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</si>
  <si>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</si>
  <si>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</si>
  <si>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</si>
  <si>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</si>
  <si>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</si>
  <si>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</si>
  <si>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</si>
  <si>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</si>
  <si>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</si>
  <si>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</si>
  <si>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</si>
  <si>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</si>
  <si>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</si>
  <si>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</si>
  <si>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</si>
  <si>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</si>
  <si>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</si>
  <si>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</si>
  <si>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</si>
  <si>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</si>
  <si>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</si>
  <si>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</si>
  <si>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</si>
  <si>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</si>
  <si>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</si>
  <si>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</si>
  <si>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</si>
  <si>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</si>
  <si>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</si>
  <si>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</si>
  <si>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</si>
  <si>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</si>
  <si>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</si>
  <si>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</si>
  <si>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</si>
  <si>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</si>
  <si>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</si>
  <si>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</si>
  <si>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</si>
  <si>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</si>
  <si>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</si>
  <si>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</si>
  <si>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</si>
  <si>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</si>
  <si>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</si>
  <si>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</si>
  <si>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</si>
  <si>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</si>
  <si>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</si>
  <si>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</si>
  <si>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</si>
  <si>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</si>
  <si>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</si>
  <si>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</si>
  <si>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</si>
  <si>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</si>
  <si>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</si>
  <si>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</si>
  <si>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</si>
  <si>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</si>
  <si>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</si>
  <si>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</si>
  <si>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</si>
  <si>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</si>
  <si>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</si>
  <si>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</si>
  <si>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</si>
  <si>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</si>
  <si>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</si>
  <si>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</si>
  <si>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</si>
  <si>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</si>
  <si>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</si>
  <si>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</si>
  <si>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</si>
  <si>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</si>
  <si>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</si>
  <si>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</si>
  <si>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</si>
  <si>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</si>
  <si>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</si>
  <si>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</si>
  <si>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</si>
  <si>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</si>
  <si>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</si>
  <si>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</si>
  <si>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</si>
  <si>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</si>
  <si>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広島市</t>
  </si>
  <si>
    <t>法適用</t>
  </si>
  <si>
    <t>水道事業</t>
  </si>
  <si>
    <t>末端給水事業</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</si>
  <si>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</si>
  <si>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</si>
  <si>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</si>
  <si>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</si>
  <si>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</si>
  <si>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</si>
  <si>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</si>
  <si>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有形固定資産の帳簿原価に対する減価償却累計額は年々増加傾向にある。
　施設の長寿命化を進めていることもあり、今後もこの傾向が続く見込みである。
②管路経年化率
　昭和40年代以降、集中的に整備を進めてきたため、今後も増加する見込みである。
③管路更新率
　類似団体平均値を下回る水準にあるが、管路更新に当たっては、漏水事故の発生状況や管種及び埋設土壌等を勘案し、優先順位を見極めながら計画的に実施している。</t>
    <rPh sb="1" eb="3">
      <t>ユウケイ</t>
    </rPh>
    <rPh sb="3" eb="5">
      <t>コテイ</t>
    </rPh>
    <rPh sb="5" eb="7">
      <t>シサン</t>
    </rPh>
    <rPh sb="7" eb="9">
      <t>ゲンカ</t>
    </rPh>
    <rPh sb="9" eb="11">
      <t>ショウキャク</t>
    </rPh>
    <rPh sb="11" eb="12">
      <t>リツ</t>
    </rPh>
    <rPh sb="14" eb="16">
      <t>ユウケイ</t>
    </rPh>
    <rPh sb="16" eb="18">
      <t>コテイ</t>
    </rPh>
    <rPh sb="18" eb="20">
      <t>シサン</t>
    </rPh>
    <rPh sb="21" eb="23">
      <t>チョウボ</t>
    </rPh>
    <rPh sb="23" eb="25">
      <t>ゲンカ</t>
    </rPh>
    <rPh sb="26" eb="27">
      <t>タイ</t>
    </rPh>
    <rPh sb="29" eb="31">
      <t>ゲンカ</t>
    </rPh>
    <rPh sb="31" eb="33">
      <t>ショウキャク</t>
    </rPh>
    <rPh sb="33" eb="35">
      <t>ルイケイ</t>
    </rPh>
    <rPh sb="35" eb="36">
      <t>ガク</t>
    </rPh>
    <rPh sb="37" eb="39">
      <t>ネンネン</t>
    </rPh>
    <rPh sb="39" eb="41">
      <t>ゾウカ</t>
    </rPh>
    <rPh sb="41" eb="43">
      <t>ケイコウ</t>
    </rPh>
    <rPh sb="49" eb="51">
      <t>シセツ</t>
    </rPh>
    <rPh sb="52" eb="53">
      <t>チョウ</t>
    </rPh>
    <rPh sb="53" eb="56">
      <t>ジュミョウカ</t>
    </rPh>
    <rPh sb="57" eb="58">
      <t>スス</t>
    </rPh>
    <rPh sb="68" eb="70">
      <t>コンゴ</t>
    </rPh>
    <rPh sb="73" eb="75">
      <t>ケイコウ</t>
    </rPh>
    <rPh sb="76" eb="77">
      <t>ツヅ</t>
    </rPh>
    <rPh sb="78" eb="80">
      <t>ミコ</t>
    </rPh>
    <rPh sb="87" eb="89">
      <t>カンロ</t>
    </rPh>
    <rPh sb="89" eb="92">
      <t>ケイネンカ</t>
    </rPh>
    <rPh sb="92" eb="93">
      <t>リツ</t>
    </rPh>
    <rPh sb="104" eb="107">
      <t>シュウチュウテキ</t>
    </rPh>
    <rPh sb="108" eb="110">
      <t>セイビ</t>
    </rPh>
    <rPh sb="111" eb="112">
      <t>スス</t>
    </rPh>
    <rPh sb="119" eb="121">
      <t>コンゴ</t>
    </rPh>
    <rPh sb="122" eb="124">
      <t>ゾウカ</t>
    </rPh>
    <rPh sb="126" eb="128">
      <t>ミコ</t>
    </rPh>
    <rPh sb="135" eb="137">
      <t>カンロ</t>
    </rPh>
    <rPh sb="137" eb="139">
      <t>コウシン</t>
    </rPh>
    <rPh sb="139" eb="140">
      <t>リツ</t>
    </rPh>
    <rPh sb="142" eb="144">
      <t>ルイジ</t>
    </rPh>
    <rPh sb="144" eb="146">
      <t>ダンタイ</t>
    </rPh>
    <rPh sb="146" eb="148">
      <t>ヘイキン</t>
    </rPh>
    <rPh sb="148" eb="149">
      <t>アタイ</t>
    </rPh>
    <rPh sb="150" eb="152">
      <t>シタマワ</t>
    </rPh>
    <rPh sb="153" eb="155">
      <t>スイジュン</t>
    </rPh>
    <rPh sb="160" eb="162">
      <t>カンロ</t>
    </rPh>
    <rPh sb="162" eb="164">
      <t>コウシン</t>
    </rPh>
    <rPh sb="165" eb="166">
      <t>ア</t>
    </rPh>
    <rPh sb="171" eb="173">
      <t>ロウスイ</t>
    </rPh>
    <rPh sb="173" eb="175">
      <t>ジコ</t>
    </rPh>
    <rPh sb="176" eb="178">
      <t>ハッセイ</t>
    </rPh>
    <rPh sb="178" eb="180">
      <t>ジョウキョウ</t>
    </rPh>
    <rPh sb="206" eb="209">
      <t>ケイカクテキ</t>
    </rPh>
    <phoneticPr fontId="4"/>
  </si>
  <si>
    <t>①経常収支比率
　100％を超えており、単年度収支は黒字で推移している。
②累積欠損金比率
　これまで累積欠損金は生じていない。
③流動比率
　100％を超えており、短期的な支払能力は確保できている。
④企業債残高対給水収益比率
　類似団体平均値を大きく上回っているが、企業債残高の抑制に努めているため、年々減少している。
⑤料金回収率
　100％に近い水準で推移しており、給水原価は水道料金で概ね回収できている。
⑥給水原価
　類似団体平均値を下回る水準で、ほぼ横ばいとなっている。
⑦施設利用率
　給水量の減少に伴い、年々減少している。
⑧有収率
　平成26年度は豪雨災害の影響により減少となったが、年々改善を続けている。</t>
    <rPh sb="1" eb="3">
      <t>ケイジョウ</t>
    </rPh>
    <rPh sb="3" eb="5">
      <t>シュウシ</t>
    </rPh>
    <rPh sb="5" eb="7">
      <t>ヒリツ</t>
    </rPh>
    <rPh sb="14" eb="15">
      <t>コ</t>
    </rPh>
    <rPh sb="20" eb="23">
      <t>タンネンド</t>
    </rPh>
    <rPh sb="23" eb="25">
      <t>シュウシ</t>
    </rPh>
    <rPh sb="26" eb="28">
      <t>クロジ</t>
    </rPh>
    <rPh sb="29" eb="31">
      <t>スイイ</t>
    </rPh>
    <rPh sb="38" eb="40">
      <t>ルイセキ</t>
    </rPh>
    <rPh sb="40" eb="43">
      <t>ケッソンキン</t>
    </rPh>
    <rPh sb="43" eb="45">
      <t>ヒリツ</t>
    </rPh>
    <rPh sb="51" eb="53">
      <t>ルイセキ</t>
    </rPh>
    <rPh sb="53" eb="56">
      <t>ケッソンキン</t>
    </rPh>
    <rPh sb="57" eb="58">
      <t>ショウ</t>
    </rPh>
    <rPh sb="66" eb="68">
      <t>リュウドウ</t>
    </rPh>
    <rPh sb="68" eb="70">
      <t>ヒリツ</t>
    </rPh>
    <rPh sb="77" eb="78">
      <t>コ</t>
    </rPh>
    <rPh sb="83" eb="86">
      <t>タンキテキ</t>
    </rPh>
    <rPh sb="87" eb="89">
      <t>シハラ</t>
    </rPh>
    <rPh sb="89" eb="91">
      <t>ノウリョク</t>
    </rPh>
    <rPh sb="92" eb="94">
      <t>カクホ</t>
    </rPh>
    <rPh sb="102" eb="104">
      <t>キギョウ</t>
    </rPh>
    <rPh sb="104" eb="105">
      <t>サイ</t>
    </rPh>
    <rPh sb="105" eb="107">
      <t>ザンダカ</t>
    </rPh>
    <rPh sb="107" eb="108">
      <t>タイ</t>
    </rPh>
    <rPh sb="108" eb="110">
      <t>キュウスイ</t>
    </rPh>
    <rPh sb="110" eb="112">
      <t>シュウエキ</t>
    </rPh>
    <rPh sb="112" eb="114">
      <t>ヒリツ</t>
    </rPh>
    <rPh sb="116" eb="118">
      <t>ルイジ</t>
    </rPh>
    <rPh sb="118" eb="120">
      <t>ダンタイ</t>
    </rPh>
    <rPh sb="120" eb="122">
      <t>ヘイキン</t>
    </rPh>
    <rPh sb="122" eb="123">
      <t>アタイ</t>
    </rPh>
    <rPh sb="124" eb="125">
      <t>オオ</t>
    </rPh>
    <rPh sb="127" eb="129">
      <t>ウワマワ</t>
    </rPh>
    <rPh sb="135" eb="137">
      <t>キギョウ</t>
    </rPh>
    <rPh sb="137" eb="138">
      <t>サイ</t>
    </rPh>
    <rPh sb="138" eb="140">
      <t>ザンダカ</t>
    </rPh>
    <rPh sb="141" eb="143">
      <t>ヨクセイ</t>
    </rPh>
    <rPh sb="144" eb="145">
      <t>ツト</t>
    </rPh>
    <rPh sb="152" eb="154">
      <t>ネンネン</t>
    </rPh>
    <rPh sb="154" eb="156">
      <t>ゲンショウ</t>
    </rPh>
    <rPh sb="163" eb="165">
      <t>リョウキン</t>
    </rPh>
    <rPh sb="165" eb="167">
      <t>カイシュウ</t>
    </rPh>
    <rPh sb="167" eb="168">
      <t>リツ</t>
    </rPh>
    <rPh sb="175" eb="176">
      <t>チカ</t>
    </rPh>
    <rPh sb="177" eb="179">
      <t>スイジュン</t>
    </rPh>
    <rPh sb="180" eb="182">
      <t>スイイ</t>
    </rPh>
    <rPh sb="187" eb="189">
      <t>キュウスイ</t>
    </rPh>
    <rPh sb="189" eb="191">
      <t>ゲンカ</t>
    </rPh>
    <rPh sb="192" eb="194">
      <t>スイドウ</t>
    </rPh>
    <rPh sb="194" eb="196">
      <t>リョウキン</t>
    </rPh>
    <rPh sb="197" eb="198">
      <t>オオム</t>
    </rPh>
    <rPh sb="199" eb="201">
      <t>カイシュウ</t>
    </rPh>
    <rPh sb="209" eb="211">
      <t>キュウスイ</t>
    </rPh>
    <rPh sb="211" eb="213">
      <t>ゲンカ</t>
    </rPh>
    <rPh sb="215" eb="217">
      <t>ルイジ</t>
    </rPh>
    <rPh sb="217" eb="219">
      <t>ダンタイ</t>
    </rPh>
    <rPh sb="219" eb="221">
      <t>ヘイキン</t>
    </rPh>
    <rPh sb="221" eb="222">
      <t>アタイ</t>
    </rPh>
    <rPh sb="223" eb="225">
      <t>シタマワ</t>
    </rPh>
    <rPh sb="226" eb="228">
      <t>スイジュン</t>
    </rPh>
    <rPh sb="232" eb="233">
      <t>ヨコ</t>
    </rPh>
    <rPh sb="244" eb="246">
      <t>シセツ</t>
    </rPh>
    <rPh sb="246" eb="249">
      <t>リヨウリツ</t>
    </rPh>
    <rPh sb="251" eb="253">
      <t>キュウスイ</t>
    </rPh>
    <rPh sb="253" eb="254">
      <t>リョウ</t>
    </rPh>
    <rPh sb="255" eb="257">
      <t>ゲンショウ</t>
    </rPh>
    <rPh sb="258" eb="259">
      <t>トモナ</t>
    </rPh>
    <rPh sb="261" eb="263">
      <t>ネンネン</t>
    </rPh>
    <rPh sb="263" eb="265">
      <t>ゲンショウ</t>
    </rPh>
    <rPh sb="272" eb="274">
      <t>ユウシュウ</t>
    </rPh>
    <rPh sb="274" eb="275">
      <t>リツ</t>
    </rPh>
    <rPh sb="277" eb="279">
      <t>ヘイセイ</t>
    </rPh>
    <rPh sb="281" eb="283">
      <t>ネンド</t>
    </rPh>
    <rPh sb="284" eb="286">
      <t>ゴウウ</t>
    </rPh>
    <rPh sb="286" eb="288">
      <t>サイガイ</t>
    </rPh>
    <rPh sb="289" eb="291">
      <t>エイキョウ</t>
    </rPh>
    <rPh sb="294" eb="296">
      <t>ゲンショウ</t>
    </rPh>
    <rPh sb="302" eb="304">
      <t>ネンネン</t>
    </rPh>
    <rPh sb="304" eb="306">
      <t>カイゼン</t>
    </rPh>
    <rPh sb="307" eb="308">
      <t>ツヅ</t>
    </rPh>
    <phoneticPr fontId="4"/>
  </si>
  <si>
    <t>　水道事業運営に当たっては、主要施策や健全経営推進のための取組を織り込んだ中期経営計画を策定し、基幹施設の更新・改良等を図りつつ、経営の効率化や企業債残高の削減などに努めている。
　経営面では、経常損益は黒字を維持しているが、有利子負債である企業債残高はいまだ高い水準にあることから、引き続き財務体質の強化に努めていく必要がある。
　施設面では、水道施設維持保全計画を策定し、施設全般の長寿命化を行っている。とりわけ管路については、漏水事故の発生状況や管種及び埋設土壌等を勘案しながら計画的に更新等を実施している。
　現在、中長期的な経営の基本計画である経営戦略及び次期中期経営計画を策定中であり、引き続き経営基盤の強化などに取り組んでいく。</t>
    <rPh sb="1" eb="3">
      <t>スイドウ</t>
    </rPh>
    <rPh sb="3" eb="5">
      <t>ジギョウ</t>
    </rPh>
    <rPh sb="5" eb="7">
      <t>ウンエイ</t>
    </rPh>
    <rPh sb="8" eb="9">
      <t>ア</t>
    </rPh>
    <rPh sb="91" eb="93">
      <t>ケイエイ</t>
    </rPh>
    <rPh sb="93" eb="94">
      <t>メン</t>
    </rPh>
    <rPh sb="97" eb="99">
      <t>ケイジョウ</t>
    </rPh>
    <rPh sb="99" eb="101">
      <t>ソンエキ</t>
    </rPh>
    <rPh sb="102" eb="104">
      <t>クロジ</t>
    </rPh>
    <rPh sb="105" eb="107">
      <t>イジ</t>
    </rPh>
    <rPh sb="113" eb="114">
      <t>ユウ</t>
    </rPh>
    <rPh sb="114" eb="116">
      <t>リシ</t>
    </rPh>
    <rPh sb="116" eb="118">
      <t>フサイ</t>
    </rPh>
    <rPh sb="121" eb="123">
      <t>キギョウ</t>
    </rPh>
    <rPh sb="123" eb="124">
      <t>サイ</t>
    </rPh>
    <rPh sb="124" eb="126">
      <t>ザンダカ</t>
    </rPh>
    <rPh sb="130" eb="131">
      <t>タカ</t>
    </rPh>
    <rPh sb="132" eb="134">
      <t>スイジュン</t>
    </rPh>
    <rPh sb="142" eb="143">
      <t>ヒ</t>
    </rPh>
    <rPh sb="144" eb="145">
      <t>ツヅ</t>
    </rPh>
    <rPh sb="146" eb="148">
      <t>ザイム</t>
    </rPh>
    <rPh sb="148" eb="150">
      <t>タイシツ</t>
    </rPh>
    <rPh sb="151" eb="153">
      <t>キョウカ</t>
    </rPh>
    <rPh sb="154" eb="155">
      <t>ツト</t>
    </rPh>
    <rPh sb="159" eb="161">
      <t>ヒツヨウ</t>
    </rPh>
    <rPh sb="167" eb="170">
      <t>シセツメン</t>
    </rPh>
    <rPh sb="173" eb="175">
      <t>スイドウ</t>
    </rPh>
    <rPh sb="175" eb="177">
      <t>シセツ</t>
    </rPh>
    <rPh sb="177" eb="179">
      <t>イジ</t>
    </rPh>
    <rPh sb="179" eb="181">
      <t>ホゼン</t>
    </rPh>
    <rPh sb="181" eb="183">
      <t>ケイカク</t>
    </rPh>
    <rPh sb="184" eb="186">
      <t>サクテイ</t>
    </rPh>
    <rPh sb="188" eb="190">
      <t>シセツ</t>
    </rPh>
    <rPh sb="190" eb="192">
      <t>ゼンパン</t>
    </rPh>
    <rPh sb="193" eb="194">
      <t>チョウ</t>
    </rPh>
    <rPh sb="194" eb="197">
      <t>ジュミョウカ</t>
    </rPh>
    <rPh sb="198" eb="199">
      <t>オコナ</t>
    </rPh>
    <rPh sb="208" eb="210">
      <t>カンロ</t>
    </rPh>
    <rPh sb="216" eb="218">
      <t>ロウスイ</t>
    </rPh>
    <rPh sb="218" eb="220">
      <t>ジコ</t>
    </rPh>
    <rPh sb="221" eb="223">
      <t>ハッセイ</t>
    </rPh>
    <rPh sb="223" eb="225">
      <t>ジョウキョウ</t>
    </rPh>
    <rPh sb="230" eb="232">
      <t>マイセツ</t>
    </rPh>
    <rPh sb="232" eb="234">
      <t>ドジョウ</t>
    </rPh>
    <rPh sb="234" eb="235">
      <t>トウ</t>
    </rPh>
    <rPh sb="236" eb="238">
      <t>カンアン</t>
    </rPh>
    <rPh sb="242" eb="245">
      <t>ケイカクテキ</t>
    </rPh>
    <rPh sb="246" eb="248">
      <t>コウシン</t>
    </rPh>
    <rPh sb="248" eb="249">
      <t>トウ</t>
    </rPh>
    <rPh sb="250" eb="252">
      <t>ジッシ</t>
    </rPh>
    <rPh sb="259" eb="261">
      <t>ゲンザイ</t>
    </rPh>
    <rPh sb="281" eb="282">
      <t>オヨ</t>
    </rPh>
    <rPh sb="283" eb="285">
      <t>ジキ</t>
    </rPh>
    <rPh sb="285" eb="287">
      <t>チュウキ</t>
    </rPh>
    <rPh sb="287" eb="289">
      <t>ケイエイ</t>
    </rPh>
    <rPh sb="289" eb="291">
      <t>ケイカク</t>
    </rPh>
    <rPh sb="294" eb="295">
      <t>チュウ</t>
    </rPh>
    <rPh sb="299" eb="300">
      <t>ヒ</t>
    </rPh>
    <rPh sb="301" eb="302">
      <t>ツヅ</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</si>
</sst>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0.57999999999999996</c:v>
                </c:pt>
                <c:pt idx="1">
                  <c:v>0.73</c:v>
                </c:pt>
                <c:pt idx="2">
                  <c:v>0.61</c:v>
                </c:pt>
                <c:pt idx="3">
                  <c:v>0.52</c:v>
                </c:pt>
                <c:pt idx="4">
                  <c:v>0.54</c:v>
                </c:pt>
              </c:numCache>
            </c:numRef>
          </c:val>
        </c:ser>
        <c:dLbls>
          <c:showLegendKey val="0"/>
          <c:showVal val="0"/>
          <c:showCatName val="0"/>
          <c:showSerName val="0"/>
          <c:showPercent val="0"/>
          <c:showBubbleSize val="0"/>
        </c:dLbls>
        <c:gapWidth val="150"/>
        <c:axId val="179614848"/>
        <c:axId val="17962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1.06</c:v>
                </c:pt>
                <c:pt idx="1">
                  <c:v>1.1599999999999999</c:v>
                </c:pt>
                <c:pt idx="2">
                  <c:v>1.22</c:v>
                </c:pt>
                <c:pt idx="3">
                  <c:v>1.26</c:v>
                </c:pt>
                <c:pt idx="4">
                  <c:v>1.23</c:v>
                </c:pt>
              </c:numCache>
            </c:numRef>
          </c:val>
          <c:smooth val="0"/>
        </c:ser>
        <c:dLbls>
          <c:showLegendKey val="0"/>
          <c:showVal val="0"/>
          <c:showCatName val="0"/>
          <c:showSerName val="0"/>
          <c:showPercent val="0"/>
          <c:showBubbleSize val="0"/>
        </c:dLbls>
        <c:marker val="1"/>
        <c:smooth val="0"/>
        <c:axId val="179614848"/>
        <c:axId val="179622656"/>
      </c:lineChart>
      <c:dateAx>
        <c:axId val="179614848"/>
        <c:scaling>
          <c:orientation val="minMax"/>
        </c:scaling>
        <c:delete val="1"/>
        <c:axPos val="b"/>
        <c:numFmt formatCode="ge" sourceLinked="1"/>
        <c:majorTickMark val="none"/>
        <c:minorTickMark val="none"/>
        <c:tickLblPos val="none"/>
        <c:crossAx val="179622656"/>
        <c:crosses val="autoZero"/>
        <c:auto val="1"/>
        <c:lblOffset val="100"/>
        <c:baseTimeUnit val="years"/>
      </c:dateAx>
      <c:valAx>
        <c:axId val="17962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61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61.49</c:v>
                </c:pt>
                <c:pt idx="1">
                  <c:v>60.5</c:v>
                </c:pt>
                <c:pt idx="2">
                  <c:v>60.26</c:v>
                </c:pt>
                <c:pt idx="3">
                  <c:v>59.88</c:v>
                </c:pt>
                <c:pt idx="4">
                  <c:v>59.38</c:v>
                </c:pt>
              </c:numCache>
            </c:numRef>
          </c:val>
        </c:ser>
        <c:dLbls>
          <c:showLegendKey val="0"/>
          <c:showVal val="0"/>
          <c:showCatName val="0"/>
          <c:showSerName val="0"/>
          <c:showPercent val="0"/>
          <c:showBubbleSize val="0"/>
        </c:dLbls>
        <c:gapWidth val="150"/>
        <c:axId val="180742784"/>
        <c:axId val="18183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59.9</c:v>
                </c:pt>
                <c:pt idx="1">
                  <c:v>59.22</c:v>
                </c:pt>
                <c:pt idx="2">
                  <c:v>59.95</c:v>
                </c:pt>
                <c:pt idx="3">
                  <c:v>59.6</c:v>
                </c:pt>
                <c:pt idx="4">
                  <c:v>58.97</c:v>
                </c:pt>
              </c:numCache>
            </c:numRef>
          </c:val>
          <c:smooth val="0"/>
        </c:ser>
        <c:dLbls>
          <c:showLegendKey val="0"/>
          <c:showVal val="0"/>
          <c:showCatName val="0"/>
          <c:showSerName val="0"/>
          <c:showPercent val="0"/>
          <c:showBubbleSize val="0"/>
        </c:dLbls>
        <c:marker val="1"/>
        <c:smooth val="0"/>
        <c:axId val="180742784"/>
        <c:axId val="181834496"/>
      </c:lineChart>
      <c:dateAx>
        <c:axId val="180742784"/>
        <c:scaling>
          <c:orientation val="minMax"/>
        </c:scaling>
        <c:delete val="1"/>
        <c:axPos val="b"/>
        <c:numFmt formatCode="ge" sourceLinked="1"/>
        <c:majorTickMark val="none"/>
        <c:minorTickMark val="none"/>
        <c:tickLblPos val="none"/>
        <c:crossAx val="181834496"/>
        <c:crosses val="autoZero"/>
        <c:auto val="1"/>
        <c:lblOffset val="100"/>
        <c:baseTimeUnit val="years"/>
      </c:dateAx>
      <c:valAx>
        <c:axId val="18183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74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93.17</c:v>
                </c:pt>
                <c:pt idx="1">
                  <c:v>93.41</c:v>
                </c:pt>
                <c:pt idx="2">
                  <c:v>93.59</c:v>
                </c:pt>
                <c:pt idx="3">
                  <c:v>93.64</c:v>
                </c:pt>
                <c:pt idx="4">
                  <c:v>93.15</c:v>
                </c:pt>
              </c:numCache>
            </c:numRef>
          </c:val>
        </c:ser>
        <c:dLbls>
          <c:showLegendKey val="0"/>
          <c:showVal val="0"/>
          <c:showCatName val="0"/>
          <c:showSerName val="0"/>
          <c:showPercent val="0"/>
          <c:showBubbleSize val="0"/>
        </c:dLbls>
        <c:gapWidth val="150"/>
        <c:axId val="181860224"/>
        <c:axId val="18186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92.93</c:v>
                </c:pt>
                <c:pt idx="1">
                  <c:v>92.47</c:v>
                </c:pt>
                <c:pt idx="2">
                  <c:v>93.11</c:v>
                </c:pt>
                <c:pt idx="3">
                  <c:v>93.22</c:v>
                </c:pt>
                <c:pt idx="4">
                  <c:v>92.91</c:v>
                </c:pt>
              </c:numCache>
            </c:numRef>
          </c:val>
          <c:smooth val="0"/>
        </c:ser>
        <c:dLbls>
          <c:showLegendKey val="0"/>
          <c:showVal val="0"/>
          <c:showCatName val="0"/>
          <c:showSerName val="0"/>
          <c:showPercent val="0"/>
          <c:showBubbleSize val="0"/>
        </c:dLbls>
        <c:marker val="1"/>
        <c:smooth val="0"/>
        <c:axId val="181860224"/>
        <c:axId val="181866496"/>
      </c:lineChart>
      <c:dateAx>
        <c:axId val="181860224"/>
        <c:scaling>
          <c:orientation val="minMax"/>
        </c:scaling>
        <c:delete val="1"/>
        <c:axPos val="b"/>
        <c:numFmt formatCode="ge" sourceLinked="1"/>
        <c:majorTickMark val="none"/>
        <c:minorTickMark val="none"/>
        <c:tickLblPos val="none"/>
        <c:crossAx val="181866496"/>
        <c:crosses val="autoZero"/>
        <c:auto val="1"/>
        <c:lblOffset val="100"/>
        <c:baseTimeUnit val="years"/>
      </c:dateAx>
      <c:valAx>
        <c:axId val="18186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86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107.85</c:v>
                </c:pt>
                <c:pt idx="1">
                  <c:v>105.85</c:v>
                </c:pt>
                <c:pt idx="2">
                  <c:v>106.04</c:v>
                </c:pt>
                <c:pt idx="3">
                  <c:v>106.32</c:v>
                </c:pt>
                <c:pt idx="4">
                  <c:v>112.03</c:v>
                </c:pt>
              </c:numCache>
            </c:numRef>
          </c:val>
        </c:ser>
        <c:dLbls>
          <c:showLegendKey val="0"/>
          <c:showVal val="0"/>
          <c:showCatName val="0"/>
          <c:showSerName val="0"/>
          <c:showPercent val="0"/>
          <c:showBubbleSize val="0"/>
        </c:dLbls>
        <c:gapWidth val="150"/>
        <c:axId val="180061696"/>
        <c:axId val="18006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112.1</c:v>
                </c:pt>
                <c:pt idx="1">
                  <c:v>107.98</c:v>
                </c:pt>
                <c:pt idx="2">
                  <c:v>108.97</c:v>
                </c:pt>
                <c:pt idx="3">
                  <c:v>109.88</c:v>
                </c:pt>
                <c:pt idx="4">
                  <c:v>113.97</c:v>
                </c:pt>
              </c:numCache>
            </c:numRef>
          </c:val>
          <c:smooth val="0"/>
        </c:ser>
        <c:dLbls>
          <c:showLegendKey val="0"/>
          <c:showVal val="0"/>
          <c:showCatName val="0"/>
          <c:showSerName val="0"/>
          <c:showPercent val="0"/>
          <c:showBubbleSize val="0"/>
        </c:dLbls>
        <c:marker val="1"/>
        <c:smooth val="0"/>
        <c:axId val="180061696"/>
        <c:axId val="180063616"/>
      </c:lineChart>
      <c:dateAx>
        <c:axId val="180061696"/>
        <c:scaling>
          <c:orientation val="minMax"/>
        </c:scaling>
        <c:delete val="1"/>
        <c:axPos val="b"/>
        <c:numFmt formatCode="ge" sourceLinked="1"/>
        <c:majorTickMark val="none"/>
        <c:minorTickMark val="none"/>
        <c:tickLblPos val="none"/>
        <c:crossAx val="180063616"/>
        <c:crosses val="autoZero"/>
        <c:auto val="1"/>
        <c:lblOffset val="100"/>
        <c:baseTimeUnit val="years"/>
      </c:dateAx>
      <c:valAx>
        <c:axId val="180063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06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40.36</c:v>
                </c:pt>
                <c:pt idx="1">
                  <c:v>41.41</c:v>
                </c:pt>
                <c:pt idx="2">
                  <c:v>42.45</c:v>
                </c:pt>
                <c:pt idx="3">
                  <c:v>43.23</c:v>
                </c:pt>
                <c:pt idx="4">
                  <c:v>50.08</c:v>
                </c:pt>
              </c:numCache>
            </c:numRef>
          </c:val>
        </c:ser>
        <c:dLbls>
          <c:showLegendKey val="0"/>
          <c:showVal val="0"/>
          <c:showCatName val="0"/>
          <c:showSerName val="0"/>
          <c:showPercent val="0"/>
          <c:showBubbleSize val="0"/>
        </c:dLbls>
        <c:gapWidth val="150"/>
        <c:axId val="180094080"/>
        <c:axId val="18009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43.64</c:v>
                </c:pt>
                <c:pt idx="1">
                  <c:v>44.6</c:v>
                </c:pt>
                <c:pt idx="2">
                  <c:v>45.31</c:v>
                </c:pt>
                <c:pt idx="3">
                  <c:v>45.85</c:v>
                </c:pt>
                <c:pt idx="4">
                  <c:v>46.73</c:v>
                </c:pt>
              </c:numCache>
            </c:numRef>
          </c:val>
          <c:smooth val="0"/>
        </c:ser>
        <c:dLbls>
          <c:showLegendKey val="0"/>
          <c:showVal val="0"/>
          <c:showCatName val="0"/>
          <c:showSerName val="0"/>
          <c:showPercent val="0"/>
          <c:showBubbleSize val="0"/>
        </c:dLbls>
        <c:marker val="1"/>
        <c:smooth val="0"/>
        <c:axId val="180094080"/>
        <c:axId val="180096000"/>
      </c:lineChart>
      <c:dateAx>
        <c:axId val="180094080"/>
        <c:scaling>
          <c:orientation val="minMax"/>
        </c:scaling>
        <c:delete val="1"/>
        <c:axPos val="b"/>
        <c:numFmt formatCode="ge" sourceLinked="1"/>
        <c:majorTickMark val="none"/>
        <c:minorTickMark val="none"/>
        <c:tickLblPos val="none"/>
        <c:crossAx val="180096000"/>
        <c:crosses val="autoZero"/>
        <c:auto val="1"/>
        <c:lblOffset val="100"/>
        <c:baseTimeUnit val="years"/>
      </c:dateAx>
      <c:valAx>
        <c:axId val="18009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09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8.9700000000000006</c:v>
                </c:pt>
                <c:pt idx="1">
                  <c:v>10.72</c:v>
                </c:pt>
                <c:pt idx="2">
                  <c:v>12.9</c:v>
                </c:pt>
                <c:pt idx="3">
                  <c:v>13.91</c:v>
                </c:pt>
                <c:pt idx="4">
                  <c:v>15.13</c:v>
                </c:pt>
              </c:numCache>
            </c:numRef>
          </c:val>
        </c:ser>
        <c:dLbls>
          <c:showLegendKey val="0"/>
          <c:showVal val="0"/>
          <c:showCatName val="0"/>
          <c:showSerName val="0"/>
          <c:showPercent val="0"/>
          <c:showBubbleSize val="0"/>
        </c:dLbls>
        <c:gapWidth val="150"/>
        <c:axId val="180148480"/>
        <c:axId val="18015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c:v>
                </c:pt>
                <c:pt idx="1">
                  <c:v>10.91</c:v>
                </c:pt>
                <c:pt idx="2">
                  <c:v>12.46</c:v>
                </c:pt>
                <c:pt idx="3">
                  <c:v>13.95</c:v>
                </c:pt>
                <c:pt idx="4">
                  <c:v>15.33</c:v>
                </c:pt>
              </c:numCache>
            </c:numRef>
          </c:val>
          <c:smooth val="0"/>
        </c:ser>
        <c:dLbls>
          <c:showLegendKey val="0"/>
          <c:showVal val="0"/>
          <c:showCatName val="0"/>
          <c:showSerName val="0"/>
          <c:showPercent val="0"/>
          <c:showBubbleSize val="0"/>
        </c:dLbls>
        <c:marker val="1"/>
        <c:smooth val="0"/>
        <c:axId val="180148480"/>
        <c:axId val="180150656"/>
      </c:lineChart>
      <c:dateAx>
        <c:axId val="180148480"/>
        <c:scaling>
          <c:orientation val="minMax"/>
        </c:scaling>
        <c:delete val="1"/>
        <c:axPos val="b"/>
        <c:numFmt formatCode="ge" sourceLinked="1"/>
        <c:majorTickMark val="none"/>
        <c:minorTickMark val="none"/>
        <c:tickLblPos val="none"/>
        <c:crossAx val="180150656"/>
        <c:crosses val="autoZero"/>
        <c:auto val="1"/>
        <c:lblOffset val="100"/>
        <c:baseTimeUnit val="years"/>
      </c:dateAx>
      <c:valAx>
        <c:axId val="18015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14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0496640"/>
        <c:axId val="18051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0.17</c:v>
                </c:pt>
                <c:pt idx="1">
                  <c:v>0.09</c:v>
                </c:pt>
                <c:pt idx="2">
                  <c:v>0.02</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80496640"/>
        <c:axId val="180511104"/>
      </c:lineChart>
      <c:dateAx>
        <c:axId val="180496640"/>
        <c:scaling>
          <c:orientation val="minMax"/>
        </c:scaling>
        <c:delete val="1"/>
        <c:axPos val="b"/>
        <c:numFmt formatCode="ge" sourceLinked="1"/>
        <c:majorTickMark val="none"/>
        <c:minorTickMark val="none"/>
        <c:tickLblPos val="none"/>
        <c:crossAx val="180511104"/>
        <c:crosses val="autoZero"/>
        <c:auto val="1"/>
        <c:lblOffset val="100"/>
        <c:baseTimeUnit val="years"/>
      </c:dateAx>
      <c:valAx>
        <c:axId val="180511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49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337.42</c:v>
                </c:pt>
                <c:pt idx="1">
                  <c:v>292.02</c:v>
                </c:pt>
                <c:pt idx="2">
                  <c:v>267.49</c:v>
                </c:pt>
                <c:pt idx="3">
                  <c:v>251.83</c:v>
                </c:pt>
                <c:pt idx="4">
                  <c:v>128.94</c:v>
                </c:pt>
              </c:numCache>
            </c:numRef>
          </c:val>
        </c:ser>
        <c:dLbls>
          <c:showLegendKey val="0"/>
          <c:showVal val="0"/>
          <c:showCatName val="0"/>
          <c:showSerName val="0"/>
          <c:showPercent val="0"/>
          <c:showBubbleSize val="0"/>
        </c:dLbls>
        <c:gapWidth val="150"/>
        <c:axId val="180558080"/>
        <c:axId val="18056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318.06</c:v>
                </c:pt>
                <c:pt idx="1">
                  <c:v>309.39999999999998</c:v>
                </c:pt>
                <c:pt idx="2">
                  <c:v>296.75</c:v>
                </c:pt>
                <c:pt idx="3">
                  <c:v>295.06</c:v>
                </c:pt>
                <c:pt idx="4">
                  <c:v>178.43</c:v>
                </c:pt>
              </c:numCache>
            </c:numRef>
          </c:val>
          <c:smooth val="0"/>
        </c:ser>
        <c:dLbls>
          <c:showLegendKey val="0"/>
          <c:showVal val="0"/>
          <c:showCatName val="0"/>
          <c:showSerName val="0"/>
          <c:showPercent val="0"/>
          <c:showBubbleSize val="0"/>
        </c:dLbls>
        <c:marker val="1"/>
        <c:smooth val="0"/>
        <c:axId val="180558080"/>
        <c:axId val="180564352"/>
      </c:lineChart>
      <c:dateAx>
        <c:axId val="180558080"/>
        <c:scaling>
          <c:orientation val="minMax"/>
        </c:scaling>
        <c:delete val="1"/>
        <c:axPos val="b"/>
        <c:numFmt formatCode="ge" sourceLinked="1"/>
        <c:majorTickMark val="none"/>
        <c:minorTickMark val="none"/>
        <c:tickLblPos val="none"/>
        <c:crossAx val="180564352"/>
        <c:crosses val="autoZero"/>
        <c:auto val="1"/>
        <c:lblOffset val="100"/>
        <c:baseTimeUnit val="years"/>
      </c:dateAx>
      <c:valAx>
        <c:axId val="180564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55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456.12</c:v>
                </c:pt>
                <c:pt idx="1">
                  <c:v>443.49</c:v>
                </c:pt>
                <c:pt idx="2">
                  <c:v>423.87</c:v>
                </c:pt>
                <c:pt idx="3">
                  <c:v>418.47</c:v>
                </c:pt>
                <c:pt idx="4">
                  <c:v>411.25</c:v>
                </c:pt>
              </c:numCache>
            </c:numRef>
          </c:val>
        </c:ser>
        <c:dLbls>
          <c:showLegendKey val="0"/>
          <c:showVal val="0"/>
          <c:showCatName val="0"/>
          <c:showSerName val="0"/>
          <c:showPercent val="0"/>
          <c:showBubbleSize val="0"/>
        </c:dLbls>
        <c:gapWidth val="150"/>
        <c:axId val="180586368"/>
        <c:axId val="18059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245.59</c:v>
                </c:pt>
                <c:pt idx="1">
                  <c:v>243.43</c:v>
                </c:pt>
                <c:pt idx="2">
                  <c:v>235.04</c:v>
                </c:pt>
                <c:pt idx="3">
                  <c:v>226.55</c:v>
                </c:pt>
                <c:pt idx="4">
                  <c:v>220.35</c:v>
                </c:pt>
              </c:numCache>
            </c:numRef>
          </c:val>
          <c:smooth val="0"/>
        </c:ser>
        <c:dLbls>
          <c:showLegendKey val="0"/>
          <c:showVal val="0"/>
          <c:showCatName val="0"/>
          <c:showSerName val="0"/>
          <c:showPercent val="0"/>
          <c:showBubbleSize val="0"/>
        </c:dLbls>
        <c:marker val="1"/>
        <c:smooth val="0"/>
        <c:axId val="180586368"/>
        <c:axId val="180592640"/>
      </c:lineChart>
      <c:dateAx>
        <c:axId val="180586368"/>
        <c:scaling>
          <c:orientation val="minMax"/>
        </c:scaling>
        <c:delete val="1"/>
        <c:axPos val="b"/>
        <c:numFmt formatCode="ge" sourceLinked="1"/>
        <c:majorTickMark val="none"/>
        <c:minorTickMark val="none"/>
        <c:tickLblPos val="none"/>
        <c:crossAx val="180592640"/>
        <c:crosses val="autoZero"/>
        <c:auto val="1"/>
        <c:lblOffset val="100"/>
        <c:baseTimeUnit val="years"/>
      </c:dateAx>
      <c:valAx>
        <c:axId val="180592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58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100.68</c:v>
                </c:pt>
                <c:pt idx="1">
                  <c:v>98.77</c:v>
                </c:pt>
                <c:pt idx="2">
                  <c:v>98.85</c:v>
                </c:pt>
                <c:pt idx="3">
                  <c:v>98.89</c:v>
                </c:pt>
                <c:pt idx="4">
                  <c:v>105.19</c:v>
                </c:pt>
              </c:numCache>
            </c:numRef>
          </c:val>
        </c:ser>
        <c:dLbls>
          <c:showLegendKey val="0"/>
          <c:showVal val="0"/>
          <c:showCatName val="0"/>
          <c:showSerName val="0"/>
          <c:showPercent val="0"/>
          <c:showBubbleSize val="0"/>
        </c:dLbls>
        <c:gapWidth val="150"/>
        <c:axId val="180704768"/>
        <c:axId val="18070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102.02</c:v>
                </c:pt>
                <c:pt idx="1">
                  <c:v>97.77</c:v>
                </c:pt>
                <c:pt idx="2">
                  <c:v>98.74</c:v>
                </c:pt>
                <c:pt idx="3">
                  <c:v>99.53</c:v>
                </c:pt>
                <c:pt idx="4">
                  <c:v>104.05</c:v>
                </c:pt>
              </c:numCache>
            </c:numRef>
          </c:val>
          <c:smooth val="0"/>
        </c:ser>
        <c:dLbls>
          <c:showLegendKey val="0"/>
          <c:showVal val="0"/>
          <c:showCatName val="0"/>
          <c:showSerName val="0"/>
          <c:showPercent val="0"/>
          <c:showBubbleSize val="0"/>
        </c:dLbls>
        <c:marker val="1"/>
        <c:smooth val="0"/>
        <c:axId val="180704768"/>
        <c:axId val="180706688"/>
      </c:lineChart>
      <c:dateAx>
        <c:axId val="180704768"/>
        <c:scaling>
          <c:orientation val="minMax"/>
        </c:scaling>
        <c:delete val="1"/>
        <c:axPos val="b"/>
        <c:numFmt formatCode="ge" sourceLinked="1"/>
        <c:majorTickMark val="none"/>
        <c:minorTickMark val="none"/>
        <c:tickLblPos val="none"/>
        <c:crossAx val="180706688"/>
        <c:crosses val="autoZero"/>
        <c:auto val="1"/>
        <c:lblOffset val="100"/>
        <c:baseTimeUnit val="years"/>
      </c:dateAx>
      <c:valAx>
        <c:axId val="18070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70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153.08000000000001</c:v>
                </c:pt>
                <c:pt idx="1">
                  <c:v>154.56</c:v>
                </c:pt>
                <c:pt idx="2">
                  <c:v>153.96</c:v>
                </c:pt>
                <c:pt idx="3">
                  <c:v>153.44</c:v>
                </c:pt>
                <c:pt idx="4">
                  <c:v>143.25</c:v>
                </c:pt>
              </c:numCache>
            </c:numRef>
          </c:val>
        </c:ser>
        <c:dLbls>
          <c:showLegendKey val="0"/>
          <c:showVal val="0"/>
          <c:showCatName val="0"/>
          <c:showSerName val="0"/>
          <c:showPercent val="0"/>
          <c:showBubbleSize val="0"/>
        </c:dLbls>
        <c:gapWidth val="150"/>
        <c:axId val="180722688"/>
        <c:axId val="18072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176.3</c:v>
                </c:pt>
                <c:pt idx="1">
                  <c:v>182.63</c:v>
                </c:pt>
                <c:pt idx="2">
                  <c:v>180.69</c:v>
                </c:pt>
                <c:pt idx="3">
                  <c:v>179.62</c:v>
                </c:pt>
                <c:pt idx="4">
                  <c:v>171.57</c:v>
                </c:pt>
              </c:numCache>
            </c:numRef>
          </c:val>
          <c:smooth val="0"/>
        </c:ser>
        <c:dLbls>
          <c:showLegendKey val="0"/>
          <c:showVal val="0"/>
          <c:showCatName val="0"/>
          <c:showSerName val="0"/>
          <c:showPercent val="0"/>
          <c:showBubbleSize val="0"/>
        </c:dLbls>
        <c:marker val="1"/>
        <c:smooth val="0"/>
        <c:axId val="180722688"/>
        <c:axId val="180728960"/>
      </c:lineChart>
      <c:dateAx>
        <c:axId val="180722688"/>
        <c:scaling>
          <c:orientation val="minMax"/>
        </c:scaling>
        <c:delete val="1"/>
        <c:axPos val="b"/>
        <c:numFmt formatCode="ge" sourceLinked="1"/>
        <c:majorTickMark val="none"/>
        <c:minorTickMark val="none"/>
        <c:tickLblPos val="none"/>
        <c:crossAx val="180728960"/>
        <c:crosses val="autoZero"/>
        <c:auto val="1"/>
        <c:lblOffset val="100"/>
        <c:baseTimeUnit val="years"/>
      </c:dateAx>
      <c:valAx>
        <c:axId val="18072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72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広島県　広島市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政令市等</v>
      </c>
      <c r="AA8" s="53"/>
      <c r="AB8" s="53"/>
      <c r="AC8" s="53"/>
      <c r="AD8" s="53"/>
      <c r="AE8" s="53"/>
      <c r="AF8" s="53"/>
      <c r="AG8" s="54"/>
      <c r="AH8" s="3"/>
      <c r="AI8" s="55">
        <f>データ!Q6</f>
        <v>1188398</v>
      </c>
      <c r="AJ8" s="56"/>
      <c r="AK8" s="56"/>
      <c r="AL8" s="56"/>
      <c r="AM8" s="56"/>
      <c r="AN8" s="56"/>
      <c r="AO8" s="56"/>
      <c r="AP8" s="57"/>
      <c r="AQ8" s="47">
        <f>データ!R6</f>
        <v>906.53</v>
      </c>
      <c r="AR8" s="47"/>
      <c r="AS8" s="47"/>
      <c r="AT8" s="47"/>
      <c r="AU8" s="47"/>
      <c r="AV8" s="47"/>
      <c r="AW8" s="47"/>
      <c r="AX8" s="47"/>
      <c r="AY8" s="47">
        <f>データ!S6</f>
        <v>1310.93</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61.09</v>
      </c>
      <c r="K10" s="47"/>
      <c r="L10" s="47"/>
      <c r="M10" s="47"/>
      <c r="N10" s="47"/>
      <c r="O10" s="47"/>
      <c r="P10" s="47"/>
      <c r="Q10" s="47"/>
      <c r="R10" s="47">
        <f>データ!O6</f>
        <v>97.58</v>
      </c>
      <c r="S10" s="47"/>
      <c r="T10" s="47"/>
      <c r="U10" s="47"/>
      <c r="V10" s="47"/>
      <c r="W10" s="47"/>
      <c r="X10" s="47"/>
      <c r="Y10" s="47"/>
      <c r="Z10" s="78">
        <f>データ!P6</f>
        <v>2354</v>
      </c>
      <c r="AA10" s="78"/>
      <c r="AB10" s="78"/>
      <c r="AC10" s="78"/>
      <c r="AD10" s="78"/>
      <c r="AE10" s="78"/>
      <c r="AF10" s="78"/>
      <c r="AG10" s="78"/>
      <c r="AH10" s="2"/>
      <c r="AI10" s="78">
        <f>データ!T6</f>
        <v>1222788</v>
      </c>
      <c r="AJ10" s="78"/>
      <c r="AK10" s="78"/>
      <c r="AL10" s="78"/>
      <c r="AM10" s="78"/>
      <c r="AN10" s="78"/>
      <c r="AO10" s="78"/>
      <c r="AP10" s="78"/>
      <c r="AQ10" s="47">
        <f>データ!U6</f>
        <v>270.60000000000002</v>
      </c>
      <c r="AR10" s="47"/>
      <c r="AS10" s="47"/>
      <c r="AT10" s="47"/>
      <c r="AU10" s="47"/>
      <c r="AV10" s="47"/>
      <c r="AW10" s="47"/>
      <c r="AX10" s="47"/>
      <c r="AY10" s="47">
        <f>データ!V6</f>
        <v>4518.8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9" t="s">
        <v>106</v>
      </c>
      <c r="BM66" s="80"/>
      <c r="BN66" s="80"/>
      <c r="BO66" s="80"/>
      <c r="BP66" s="80"/>
      <c r="BQ66" s="80"/>
      <c r="BR66" s="80"/>
      <c r="BS66" s="80"/>
      <c r="BT66" s="80"/>
      <c r="BU66" s="80"/>
      <c r="BV66" s="80"/>
      <c r="BW66" s="80"/>
      <c r="BX66" s="80"/>
      <c r="BY66" s="80"/>
      <c r="BZ66" s="8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9"/>
      <c r="BM67" s="80"/>
      <c r="BN67" s="80"/>
      <c r="BO67" s="80"/>
      <c r="BP67" s="80"/>
      <c r="BQ67" s="80"/>
      <c r="BR67" s="80"/>
      <c r="BS67" s="80"/>
      <c r="BT67" s="80"/>
      <c r="BU67" s="80"/>
      <c r="BV67" s="80"/>
      <c r="BW67" s="80"/>
      <c r="BX67" s="80"/>
      <c r="BY67" s="80"/>
      <c r="BZ67" s="8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9"/>
      <c r="BM68" s="80"/>
      <c r="BN68" s="80"/>
      <c r="BO68" s="80"/>
      <c r="BP68" s="80"/>
      <c r="BQ68" s="80"/>
      <c r="BR68" s="80"/>
      <c r="BS68" s="80"/>
      <c r="BT68" s="80"/>
      <c r="BU68" s="80"/>
      <c r="BV68" s="80"/>
      <c r="BW68" s="80"/>
      <c r="BX68" s="80"/>
      <c r="BY68" s="80"/>
      <c r="BZ68" s="8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9"/>
      <c r="BM69" s="80"/>
      <c r="BN69" s="80"/>
      <c r="BO69" s="80"/>
      <c r="BP69" s="80"/>
      <c r="BQ69" s="80"/>
      <c r="BR69" s="80"/>
      <c r="BS69" s="80"/>
      <c r="BT69" s="80"/>
      <c r="BU69" s="80"/>
      <c r="BV69" s="80"/>
      <c r="BW69" s="80"/>
      <c r="BX69" s="80"/>
      <c r="BY69" s="80"/>
      <c r="BZ69" s="8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9"/>
      <c r="BM70" s="80"/>
      <c r="BN70" s="80"/>
      <c r="BO70" s="80"/>
      <c r="BP70" s="80"/>
      <c r="BQ70" s="80"/>
      <c r="BR70" s="80"/>
      <c r="BS70" s="80"/>
      <c r="BT70" s="80"/>
      <c r="BU70" s="80"/>
      <c r="BV70" s="80"/>
      <c r="BW70" s="80"/>
      <c r="BX70" s="80"/>
      <c r="BY70" s="80"/>
      <c r="BZ70" s="8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9"/>
      <c r="BM71" s="80"/>
      <c r="BN71" s="80"/>
      <c r="BO71" s="80"/>
      <c r="BP71" s="80"/>
      <c r="BQ71" s="80"/>
      <c r="BR71" s="80"/>
      <c r="BS71" s="80"/>
      <c r="BT71" s="80"/>
      <c r="BU71" s="80"/>
      <c r="BV71" s="80"/>
      <c r="BW71" s="80"/>
      <c r="BX71" s="80"/>
      <c r="BY71" s="80"/>
      <c r="BZ71" s="8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9"/>
      <c r="BM72" s="80"/>
      <c r="BN72" s="80"/>
      <c r="BO72" s="80"/>
      <c r="BP72" s="80"/>
      <c r="BQ72" s="80"/>
      <c r="BR72" s="80"/>
      <c r="BS72" s="80"/>
      <c r="BT72" s="80"/>
      <c r="BU72" s="80"/>
      <c r="BV72" s="80"/>
      <c r="BW72" s="80"/>
      <c r="BX72" s="80"/>
      <c r="BY72" s="80"/>
      <c r="BZ72" s="8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9"/>
      <c r="BM73" s="80"/>
      <c r="BN73" s="80"/>
      <c r="BO73" s="80"/>
      <c r="BP73" s="80"/>
      <c r="BQ73" s="80"/>
      <c r="BR73" s="80"/>
      <c r="BS73" s="80"/>
      <c r="BT73" s="80"/>
      <c r="BU73" s="80"/>
      <c r="BV73" s="80"/>
      <c r="BW73" s="80"/>
      <c r="BX73" s="80"/>
      <c r="BY73" s="80"/>
      <c r="BZ73" s="8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9"/>
      <c r="BM74" s="80"/>
      <c r="BN74" s="80"/>
      <c r="BO74" s="80"/>
      <c r="BP74" s="80"/>
      <c r="BQ74" s="80"/>
      <c r="BR74" s="80"/>
      <c r="BS74" s="80"/>
      <c r="BT74" s="80"/>
      <c r="BU74" s="80"/>
      <c r="BV74" s="80"/>
      <c r="BW74" s="80"/>
      <c r="BX74" s="80"/>
      <c r="BY74" s="80"/>
      <c r="BZ74" s="8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9"/>
      <c r="BM75" s="80"/>
      <c r="BN75" s="80"/>
      <c r="BO75" s="80"/>
      <c r="BP75" s="80"/>
      <c r="BQ75" s="80"/>
      <c r="BR75" s="80"/>
      <c r="BS75" s="80"/>
      <c r="BT75" s="80"/>
      <c r="BU75" s="80"/>
      <c r="BV75" s="80"/>
      <c r="BW75" s="80"/>
      <c r="BX75" s="80"/>
      <c r="BY75" s="80"/>
      <c r="BZ75" s="8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9"/>
      <c r="BM76" s="80"/>
      <c r="BN76" s="80"/>
      <c r="BO76" s="80"/>
      <c r="BP76" s="80"/>
      <c r="BQ76" s="80"/>
      <c r="BR76" s="80"/>
      <c r="BS76" s="80"/>
      <c r="BT76" s="80"/>
      <c r="BU76" s="80"/>
      <c r="BV76" s="80"/>
      <c r="BW76" s="80"/>
      <c r="BX76" s="80"/>
      <c r="BY76" s="80"/>
      <c r="BZ76" s="8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9"/>
      <c r="BM77" s="80"/>
      <c r="BN77" s="80"/>
      <c r="BO77" s="80"/>
      <c r="BP77" s="80"/>
      <c r="BQ77" s="80"/>
      <c r="BR77" s="80"/>
      <c r="BS77" s="80"/>
      <c r="BT77" s="80"/>
      <c r="BU77" s="80"/>
      <c r="BV77" s="80"/>
      <c r="BW77" s="80"/>
      <c r="BX77" s="80"/>
      <c r="BY77" s="80"/>
      <c r="BZ77" s="8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9"/>
      <c r="BM78" s="80"/>
      <c r="BN78" s="80"/>
      <c r="BO78" s="80"/>
      <c r="BP78" s="80"/>
      <c r="BQ78" s="80"/>
      <c r="BR78" s="80"/>
      <c r="BS78" s="80"/>
      <c r="BT78" s="80"/>
      <c r="BU78" s="80"/>
      <c r="BV78" s="80"/>
      <c r="BW78" s="80"/>
      <c r="BX78" s="80"/>
      <c r="BY78" s="80"/>
      <c r="BZ78" s="81"/>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79"/>
      <c r="BM79" s="80"/>
      <c r="BN79" s="80"/>
      <c r="BO79" s="80"/>
      <c r="BP79" s="80"/>
      <c r="BQ79" s="80"/>
      <c r="BR79" s="80"/>
      <c r="BS79" s="80"/>
      <c r="BT79" s="80"/>
      <c r="BU79" s="80"/>
      <c r="BV79" s="80"/>
      <c r="BW79" s="80"/>
      <c r="BX79" s="80"/>
      <c r="BY79" s="80"/>
      <c r="BZ79" s="81"/>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79"/>
      <c r="BM80" s="80"/>
      <c r="BN80" s="80"/>
      <c r="BO80" s="80"/>
      <c r="BP80" s="80"/>
      <c r="BQ80" s="80"/>
      <c r="BR80" s="80"/>
      <c r="BS80" s="80"/>
      <c r="BT80" s="80"/>
      <c r="BU80" s="80"/>
      <c r="BV80" s="80"/>
      <c r="BW80" s="80"/>
      <c r="BX80" s="80"/>
      <c r="BY80" s="80"/>
      <c r="BZ80" s="8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341002</v>
      </c>
      <c r="D6" s="31">
        <f t="shared" si="3"/>
        <v>46</v>
      </c>
      <c r="E6" s="31">
        <f t="shared" si="3"/>
        <v>1</v>
      </c>
      <c r="F6" s="31">
        <f t="shared" si="3"/>
        <v>0</v>
      </c>
      <c r="G6" s="31">
        <f t="shared" si="3"/>
        <v>1</v>
      </c>
      <c r="H6" s="31" t="str">
        <f t="shared" si="3"/>
        <v>広島県　広島市</v>
      </c>
      <c r="I6" s="31" t="str">
        <f t="shared" si="3"/>
        <v>法適用</v>
      </c>
      <c r="J6" s="31" t="str">
        <f t="shared" si="3"/>
        <v>水道事業</v>
      </c>
      <c r="K6" s="31" t="str">
        <f t="shared" si="3"/>
        <v>末端給水事業</v>
      </c>
      <c r="L6" s="31" t="str">
        <f t="shared" si="3"/>
        <v>政令市等</v>
      </c>
      <c r="M6" s="32" t="str">
        <f t="shared" si="3"/>
        <v>-</v>
      </c>
      <c r="N6" s="32">
        <f t="shared" si="3"/>
        <v>61.09</v>
      </c>
      <c r="O6" s="32">
        <f t="shared" si="3"/>
        <v>97.58</v>
      </c>
      <c r="P6" s="32">
        <f t="shared" si="3"/>
        <v>2354</v>
      </c>
      <c r="Q6" s="32">
        <f t="shared" si="3"/>
        <v>1188398</v>
      </c>
      <c r="R6" s="32">
        <f t="shared" si="3"/>
        <v>906.53</v>
      </c>
      <c r="S6" s="32">
        <f t="shared" si="3"/>
        <v>1310.93</v>
      </c>
      <c r="T6" s="32">
        <f t="shared" si="3"/>
        <v>1222788</v>
      </c>
      <c r="U6" s="32">
        <f t="shared" si="3"/>
        <v>270.60000000000002</v>
      </c>
      <c r="V6" s="32">
        <f t="shared" si="3"/>
        <v>4518.8</v>
      </c>
      <c r="W6" s="33">
        <f>IF(W7="",NA(),W7)</f>
        <v>107.85</v>
      </c>
      <c r="X6" s="33">
        <f t="shared" ref="X6:AF6" si="4">IF(X7="",NA(),X7)</f>
        <v>105.85</v>
      </c>
      <c r="Y6" s="33">
        <f t="shared" si="4"/>
        <v>106.04</v>
      </c>
      <c r="Z6" s="33">
        <f t="shared" si="4"/>
        <v>106.32</v>
      </c>
      <c r="AA6" s="33">
        <f t="shared" si="4"/>
        <v>112.03</v>
      </c>
      <c r="AB6" s="33">
        <f t="shared" si="4"/>
        <v>112.1</v>
      </c>
      <c r="AC6" s="33">
        <f t="shared" si="4"/>
        <v>107.98</v>
      </c>
      <c r="AD6" s="33">
        <f t="shared" si="4"/>
        <v>108.97</v>
      </c>
      <c r="AE6" s="33">
        <f t="shared" si="4"/>
        <v>109.88</v>
      </c>
      <c r="AF6" s="33">
        <f t="shared" si="4"/>
        <v>113.97</v>
      </c>
      <c r="AG6" s="32" t="str">
        <f>IF(AG7="","",IF(AG7="-","【-】","【"&amp;SUBSTITUTE(TEXT(AG7,"#,##0.00"),"-","△")&amp;"】"))</f>
        <v>【113.03】</v>
      </c>
      <c r="AH6" s="32">
        <f>IF(AH7="",NA(),AH7)</f>
        <v>0</v>
      </c>
      <c r="AI6" s="32">
        <f t="shared" ref="AI6:AQ6" si="5">IF(AI7="",NA(),AI7)</f>
        <v>0</v>
      </c>
      <c r="AJ6" s="32">
        <f t="shared" si="5"/>
        <v>0</v>
      </c>
      <c r="AK6" s="32">
        <f t="shared" si="5"/>
        <v>0</v>
      </c>
      <c r="AL6" s="32">
        <f t="shared" si="5"/>
        <v>0</v>
      </c>
      <c r="AM6" s="33">
        <f t="shared" si="5"/>
        <v>0.17</v>
      </c>
      <c r="AN6" s="33">
        <f t="shared" si="5"/>
        <v>0.09</v>
      </c>
      <c r="AO6" s="33">
        <f t="shared" si="5"/>
        <v>0.02</v>
      </c>
      <c r="AP6" s="32">
        <f t="shared" si="5"/>
        <v>0</v>
      </c>
      <c r="AQ6" s="32">
        <f t="shared" si="5"/>
        <v>0</v>
      </c>
      <c r="AR6" s="32" t="str">
        <f>IF(AR7="","",IF(AR7="-","【-】","【"&amp;SUBSTITUTE(TEXT(AR7,"#,##0.00"),"-","△")&amp;"】"))</f>
        <v>【0.81】</v>
      </c>
      <c r="AS6" s="33">
        <f>IF(AS7="",NA(),AS7)</f>
        <v>337.42</v>
      </c>
      <c r="AT6" s="33">
        <f t="shared" ref="AT6:BB6" si="6">IF(AT7="",NA(),AT7)</f>
        <v>292.02</v>
      </c>
      <c r="AU6" s="33">
        <f t="shared" si="6"/>
        <v>267.49</v>
      </c>
      <c r="AV6" s="33">
        <f t="shared" si="6"/>
        <v>251.83</v>
      </c>
      <c r="AW6" s="33">
        <f t="shared" si="6"/>
        <v>128.94</v>
      </c>
      <c r="AX6" s="33">
        <f t="shared" si="6"/>
        <v>318.06</v>
      </c>
      <c r="AY6" s="33">
        <f t="shared" si="6"/>
        <v>309.39999999999998</v>
      </c>
      <c r="AZ6" s="33">
        <f t="shared" si="6"/>
        <v>296.75</v>
      </c>
      <c r="BA6" s="33">
        <f t="shared" si="6"/>
        <v>295.06</v>
      </c>
      <c r="BB6" s="33">
        <f t="shared" si="6"/>
        <v>178.43</v>
      </c>
      <c r="BC6" s="32" t="str">
        <f>IF(BC7="","",IF(BC7="-","【-】","【"&amp;SUBSTITUTE(TEXT(BC7,"#,##0.00"),"-","△")&amp;"】"))</f>
        <v>【264.16】</v>
      </c>
      <c r="BD6" s="33">
        <f>IF(BD7="",NA(),BD7)</f>
        <v>456.12</v>
      </c>
      <c r="BE6" s="33">
        <f t="shared" ref="BE6:BM6" si="7">IF(BE7="",NA(),BE7)</f>
        <v>443.49</v>
      </c>
      <c r="BF6" s="33">
        <f t="shared" si="7"/>
        <v>423.87</v>
      </c>
      <c r="BG6" s="33">
        <f t="shared" si="7"/>
        <v>418.47</v>
      </c>
      <c r="BH6" s="33">
        <f t="shared" si="7"/>
        <v>411.25</v>
      </c>
      <c r="BI6" s="33">
        <f t="shared" si="7"/>
        <v>245.59</v>
      </c>
      <c r="BJ6" s="33">
        <f t="shared" si="7"/>
        <v>243.43</v>
      </c>
      <c r="BK6" s="33">
        <f t="shared" si="7"/>
        <v>235.04</v>
      </c>
      <c r="BL6" s="33">
        <f t="shared" si="7"/>
        <v>226.55</v>
      </c>
      <c r="BM6" s="33">
        <f t="shared" si="7"/>
        <v>220.35</v>
      </c>
      <c r="BN6" s="32" t="str">
        <f>IF(BN7="","",IF(BN7="-","【-】","【"&amp;SUBSTITUTE(TEXT(BN7,"#,##0.00"),"-","△")&amp;"】"))</f>
        <v>【283.72】</v>
      </c>
      <c r="BO6" s="33">
        <f>IF(BO7="",NA(),BO7)</f>
        <v>100.68</v>
      </c>
      <c r="BP6" s="33">
        <f t="shared" ref="BP6:BX6" si="8">IF(BP7="",NA(),BP7)</f>
        <v>98.77</v>
      </c>
      <c r="BQ6" s="33">
        <f t="shared" si="8"/>
        <v>98.85</v>
      </c>
      <c r="BR6" s="33">
        <f t="shared" si="8"/>
        <v>98.89</v>
      </c>
      <c r="BS6" s="33">
        <f t="shared" si="8"/>
        <v>105.19</v>
      </c>
      <c r="BT6" s="33">
        <f t="shared" si="8"/>
        <v>102.02</v>
      </c>
      <c r="BU6" s="33">
        <f t="shared" si="8"/>
        <v>97.77</v>
      </c>
      <c r="BV6" s="33">
        <f t="shared" si="8"/>
        <v>98.74</v>
      </c>
      <c r="BW6" s="33">
        <f t="shared" si="8"/>
        <v>99.53</v>
      </c>
      <c r="BX6" s="33">
        <f t="shared" si="8"/>
        <v>104.05</v>
      </c>
      <c r="BY6" s="32" t="str">
        <f>IF(BY7="","",IF(BY7="-","【-】","【"&amp;SUBSTITUTE(TEXT(BY7,"#,##0.00"),"-","△")&amp;"】"))</f>
        <v>【104.60】</v>
      </c>
      <c r="BZ6" s="33">
        <f>IF(BZ7="",NA(),BZ7)</f>
        <v>153.08000000000001</v>
      </c>
      <c r="CA6" s="33">
        <f t="shared" ref="CA6:CI6" si="9">IF(CA7="",NA(),CA7)</f>
        <v>154.56</v>
      </c>
      <c r="CB6" s="33">
        <f t="shared" si="9"/>
        <v>153.96</v>
      </c>
      <c r="CC6" s="33">
        <f t="shared" si="9"/>
        <v>153.44</v>
      </c>
      <c r="CD6" s="33">
        <f t="shared" si="9"/>
        <v>143.25</v>
      </c>
      <c r="CE6" s="33">
        <f t="shared" si="9"/>
        <v>176.3</v>
      </c>
      <c r="CF6" s="33">
        <f t="shared" si="9"/>
        <v>182.63</v>
      </c>
      <c r="CG6" s="33">
        <f t="shared" si="9"/>
        <v>180.69</v>
      </c>
      <c r="CH6" s="33">
        <f t="shared" si="9"/>
        <v>179.62</v>
      </c>
      <c r="CI6" s="33">
        <f t="shared" si="9"/>
        <v>171.57</v>
      </c>
      <c r="CJ6" s="32" t="str">
        <f>IF(CJ7="","",IF(CJ7="-","【-】","【"&amp;SUBSTITUTE(TEXT(CJ7,"#,##0.00"),"-","△")&amp;"】"))</f>
        <v>【164.21】</v>
      </c>
      <c r="CK6" s="33">
        <f>IF(CK7="",NA(),CK7)</f>
        <v>61.49</v>
      </c>
      <c r="CL6" s="33">
        <f t="shared" ref="CL6:CT6" si="10">IF(CL7="",NA(),CL7)</f>
        <v>60.5</v>
      </c>
      <c r="CM6" s="33">
        <f t="shared" si="10"/>
        <v>60.26</v>
      </c>
      <c r="CN6" s="33">
        <f t="shared" si="10"/>
        <v>59.88</v>
      </c>
      <c r="CO6" s="33">
        <f t="shared" si="10"/>
        <v>59.38</v>
      </c>
      <c r="CP6" s="33">
        <f t="shared" si="10"/>
        <v>59.9</v>
      </c>
      <c r="CQ6" s="33">
        <f t="shared" si="10"/>
        <v>59.22</v>
      </c>
      <c r="CR6" s="33">
        <f t="shared" si="10"/>
        <v>59.95</v>
      </c>
      <c r="CS6" s="33">
        <f t="shared" si="10"/>
        <v>59.6</v>
      </c>
      <c r="CT6" s="33">
        <f t="shared" si="10"/>
        <v>58.97</v>
      </c>
      <c r="CU6" s="32" t="str">
        <f>IF(CU7="","",IF(CU7="-","【-】","【"&amp;SUBSTITUTE(TEXT(CU7,"#,##0.00"),"-","△")&amp;"】"))</f>
        <v>【59.80】</v>
      </c>
      <c r="CV6" s="33">
        <f>IF(CV7="",NA(),CV7)</f>
        <v>93.17</v>
      </c>
      <c r="CW6" s="33">
        <f t="shared" ref="CW6:DE6" si="11">IF(CW7="",NA(),CW7)</f>
        <v>93.41</v>
      </c>
      <c r="CX6" s="33">
        <f t="shared" si="11"/>
        <v>93.59</v>
      </c>
      <c r="CY6" s="33">
        <f t="shared" si="11"/>
        <v>93.64</v>
      </c>
      <c r="CZ6" s="33">
        <f t="shared" si="11"/>
        <v>93.15</v>
      </c>
      <c r="DA6" s="33">
        <f t="shared" si="11"/>
        <v>92.93</v>
      </c>
      <c r="DB6" s="33">
        <f t="shared" si="11"/>
        <v>92.47</v>
      </c>
      <c r="DC6" s="33">
        <f t="shared" si="11"/>
        <v>93.11</v>
      </c>
      <c r="DD6" s="33">
        <f t="shared" si="11"/>
        <v>93.22</v>
      </c>
      <c r="DE6" s="33">
        <f t="shared" si="11"/>
        <v>92.91</v>
      </c>
      <c r="DF6" s="32" t="str">
        <f>IF(DF7="","",IF(DF7="-","【-】","【"&amp;SUBSTITUTE(TEXT(DF7,"#,##0.00"),"-","△")&amp;"】"))</f>
        <v>【89.78】</v>
      </c>
      <c r="DG6" s="33">
        <f>IF(DG7="",NA(),DG7)</f>
        <v>40.36</v>
      </c>
      <c r="DH6" s="33">
        <f t="shared" ref="DH6:DP6" si="12">IF(DH7="",NA(),DH7)</f>
        <v>41.41</v>
      </c>
      <c r="DI6" s="33">
        <f t="shared" si="12"/>
        <v>42.45</v>
      </c>
      <c r="DJ6" s="33">
        <f t="shared" si="12"/>
        <v>43.23</v>
      </c>
      <c r="DK6" s="33">
        <f t="shared" si="12"/>
        <v>50.08</v>
      </c>
      <c r="DL6" s="33">
        <f t="shared" si="12"/>
        <v>43.64</v>
      </c>
      <c r="DM6" s="33">
        <f t="shared" si="12"/>
        <v>44.6</v>
      </c>
      <c r="DN6" s="33">
        <f t="shared" si="12"/>
        <v>45.31</v>
      </c>
      <c r="DO6" s="33">
        <f t="shared" si="12"/>
        <v>45.85</v>
      </c>
      <c r="DP6" s="33">
        <f t="shared" si="12"/>
        <v>46.73</v>
      </c>
      <c r="DQ6" s="32" t="str">
        <f>IF(DQ7="","",IF(DQ7="-","【-】","【"&amp;SUBSTITUTE(TEXT(DQ7,"#,##0.00"),"-","△")&amp;"】"))</f>
        <v>【46.31】</v>
      </c>
      <c r="DR6" s="33">
        <f>IF(DR7="",NA(),DR7)</f>
        <v>8.9700000000000006</v>
      </c>
      <c r="DS6" s="33">
        <f t="shared" ref="DS6:EA6" si="13">IF(DS7="",NA(),DS7)</f>
        <v>10.72</v>
      </c>
      <c r="DT6" s="33">
        <f t="shared" si="13"/>
        <v>12.9</v>
      </c>
      <c r="DU6" s="33">
        <f t="shared" si="13"/>
        <v>13.91</v>
      </c>
      <c r="DV6" s="33">
        <f t="shared" si="13"/>
        <v>15.13</v>
      </c>
      <c r="DW6" s="33">
        <f t="shared" si="13"/>
        <v>9.1</v>
      </c>
      <c r="DX6" s="33">
        <f t="shared" si="13"/>
        <v>10.91</v>
      </c>
      <c r="DY6" s="33">
        <f t="shared" si="13"/>
        <v>12.46</v>
      </c>
      <c r="DZ6" s="33">
        <f t="shared" si="13"/>
        <v>13.95</v>
      </c>
      <c r="EA6" s="33">
        <f t="shared" si="13"/>
        <v>15.33</v>
      </c>
      <c r="EB6" s="32" t="str">
        <f>IF(EB7="","",IF(EB7="-","【-】","【"&amp;SUBSTITUTE(TEXT(EB7,"#,##0.00"),"-","△")&amp;"】"))</f>
        <v>【12.42】</v>
      </c>
      <c r="EC6" s="33">
        <f>IF(EC7="",NA(),EC7)</f>
        <v>0.57999999999999996</v>
      </c>
      <c r="ED6" s="33">
        <f t="shared" ref="ED6:EL6" si="14">IF(ED7="",NA(),ED7)</f>
        <v>0.73</v>
      </c>
      <c r="EE6" s="33">
        <f t="shared" si="14"/>
        <v>0.61</v>
      </c>
      <c r="EF6" s="33">
        <f t="shared" si="14"/>
        <v>0.52</v>
      </c>
      <c r="EG6" s="33">
        <f t="shared" si="14"/>
        <v>0.54</v>
      </c>
      <c r="EH6" s="33">
        <f t="shared" si="14"/>
        <v>1.06</v>
      </c>
      <c r="EI6" s="33">
        <f t="shared" si="14"/>
        <v>1.1599999999999999</v>
      </c>
      <c r="EJ6" s="33">
        <f t="shared" si="14"/>
        <v>1.22</v>
      </c>
      <c r="EK6" s="33">
        <f t="shared" si="14"/>
        <v>1.26</v>
      </c>
      <c r="EL6" s="33">
        <f t="shared" si="14"/>
        <v>1.23</v>
      </c>
      <c r="EM6" s="32" t="str">
        <f>IF(EM7="","",IF(EM7="-","【-】","【"&amp;SUBSTITUTE(TEXT(EM7,"#,##0.00"),"-","△")&amp;"】"))</f>
        <v>【0.78】</v>
      </c>
    </row>
    <row r="7" spans="1:143" s="34" customFormat="1">
      <c r="A7" s="26"/>
      <c r="B7" s="35">
        <v>2014</v>
      </c>
      <c r="C7" s="35">
        <v>341002</v>
      </c>
      <c r="D7" s="35">
        <v>46</v>
      </c>
      <c r="E7" s="35">
        <v>1</v>
      </c>
      <c r="F7" s="35">
        <v>0</v>
      </c>
      <c r="G7" s="35">
        <v>1</v>
      </c>
      <c r="H7" s="35" t="s">
        <v>93</v>
      </c>
      <c r="I7" s="35" t="s">
        <v>94</v>
      </c>
      <c r="J7" s="35" t="s">
        <v>95</v>
      </c>
      <c r="K7" s="35" t="s">
        <v>96</v>
      </c>
      <c r="L7" s="35" t="s">
        <v>97</v>
      </c>
      <c r="M7" s="36" t="s">
        <v>98</v>
      </c>
      <c r="N7" s="36">
        <v>61.09</v>
      </c>
      <c r="O7" s="36">
        <v>97.58</v>
      </c>
      <c r="P7" s="36">
        <v>2354</v>
      </c>
      <c r="Q7" s="36">
        <v>1188398</v>
      </c>
      <c r="R7" s="36">
        <v>906.53</v>
      </c>
      <c r="S7" s="36">
        <v>1310.93</v>
      </c>
      <c r="T7" s="36">
        <v>1222788</v>
      </c>
      <c r="U7" s="36">
        <v>270.60000000000002</v>
      </c>
      <c r="V7" s="36">
        <v>4518.8</v>
      </c>
      <c r="W7" s="36">
        <v>107.85</v>
      </c>
      <c r="X7" s="36">
        <v>105.85</v>
      </c>
      <c r="Y7" s="36">
        <v>106.04</v>
      </c>
      <c r="Z7" s="36">
        <v>106.32</v>
      </c>
      <c r="AA7" s="36">
        <v>112.03</v>
      </c>
      <c r="AB7" s="36">
        <v>112.1</v>
      </c>
      <c r="AC7" s="36">
        <v>107.98</v>
      </c>
      <c r="AD7" s="36">
        <v>108.97</v>
      </c>
      <c r="AE7" s="36">
        <v>109.88</v>
      </c>
      <c r="AF7" s="36">
        <v>113.97</v>
      </c>
      <c r="AG7" s="36">
        <v>113.03</v>
      </c>
      <c r="AH7" s="36">
        <v>0</v>
      </c>
      <c r="AI7" s="36">
        <v>0</v>
      </c>
      <c r="AJ7" s="36">
        <v>0</v>
      </c>
      <c r="AK7" s="36">
        <v>0</v>
      </c>
      <c r="AL7" s="36">
        <v>0</v>
      </c>
      <c r="AM7" s="36">
        <v>0.17</v>
      </c>
      <c r="AN7" s="36">
        <v>0.09</v>
      </c>
      <c r="AO7" s="36">
        <v>0.02</v>
      </c>
      <c r="AP7" s="36">
        <v>0</v>
      </c>
      <c r="AQ7" s="36">
        <v>0</v>
      </c>
      <c r="AR7" s="36">
        <v>0.81</v>
      </c>
      <c r="AS7" s="36">
        <v>337.42</v>
      </c>
      <c r="AT7" s="36">
        <v>292.02</v>
      </c>
      <c r="AU7" s="36">
        <v>267.49</v>
      </c>
      <c r="AV7" s="36">
        <v>251.83</v>
      </c>
      <c r="AW7" s="36">
        <v>128.94</v>
      </c>
      <c r="AX7" s="36">
        <v>318.06</v>
      </c>
      <c r="AY7" s="36">
        <v>309.39999999999998</v>
      </c>
      <c r="AZ7" s="36">
        <v>296.75</v>
      </c>
      <c r="BA7" s="36">
        <v>295.06</v>
      </c>
      <c r="BB7" s="36">
        <v>178.43</v>
      </c>
      <c r="BC7" s="36">
        <v>264.16000000000003</v>
      </c>
      <c r="BD7" s="36">
        <v>456.12</v>
      </c>
      <c r="BE7" s="36">
        <v>443.49</v>
      </c>
      <c r="BF7" s="36">
        <v>423.87</v>
      </c>
      <c r="BG7" s="36">
        <v>418.47</v>
      </c>
      <c r="BH7" s="36">
        <v>411.25</v>
      </c>
      <c r="BI7" s="36">
        <v>245.59</v>
      </c>
      <c r="BJ7" s="36">
        <v>243.43</v>
      </c>
      <c r="BK7" s="36">
        <v>235.04</v>
      </c>
      <c r="BL7" s="36">
        <v>226.55</v>
      </c>
      <c r="BM7" s="36">
        <v>220.35</v>
      </c>
      <c r="BN7" s="36">
        <v>283.72000000000003</v>
      </c>
      <c r="BO7" s="36">
        <v>100.68</v>
      </c>
      <c r="BP7" s="36">
        <v>98.77</v>
      </c>
      <c r="BQ7" s="36">
        <v>98.85</v>
      </c>
      <c r="BR7" s="36">
        <v>98.89</v>
      </c>
      <c r="BS7" s="36">
        <v>105.19</v>
      </c>
      <c r="BT7" s="36">
        <v>102.02</v>
      </c>
      <c r="BU7" s="36">
        <v>97.77</v>
      </c>
      <c r="BV7" s="36">
        <v>98.74</v>
      </c>
      <c r="BW7" s="36">
        <v>99.53</v>
      </c>
      <c r="BX7" s="36">
        <v>104.05</v>
      </c>
      <c r="BY7" s="36">
        <v>104.6</v>
      </c>
      <c r="BZ7" s="36">
        <v>153.08000000000001</v>
      </c>
      <c r="CA7" s="36">
        <v>154.56</v>
      </c>
      <c r="CB7" s="36">
        <v>153.96</v>
      </c>
      <c r="CC7" s="36">
        <v>153.44</v>
      </c>
      <c r="CD7" s="36">
        <v>143.25</v>
      </c>
      <c r="CE7" s="36">
        <v>176.3</v>
      </c>
      <c r="CF7" s="36">
        <v>182.63</v>
      </c>
      <c r="CG7" s="36">
        <v>180.69</v>
      </c>
      <c r="CH7" s="36">
        <v>179.62</v>
      </c>
      <c r="CI7" s="36">
        <v>171.57</v>
      </c>
      <c r="CJ7" s="36">
        <v>164.21</v>
      </c>
      <c r="CK7" s="36">
        <v>61.49</v>
      </c>
      <c r="CL7" s="36">
        <v>60.5</v>
      </c>
      <c r="CM7" s="36">
        <v>60.26</v>
      </c>
      <c r="CN7" s="36">
        <v>59.88</v>
      </c>
      <c r="CO7" s="36">
        <v>59.38</v>
      </c>
      <c r="CP7" s="36">
        <v>59.9</v>
      </c>
      <c r="CQ7" s="36">
        <v>59.22</v>
      </c>
      <c r="CR7" s="36">
        <v>59.95</v>
      </c>
      <c r="CS7" s="36">
        <v>59.6</v>
      </c>
      <c r="CT7" s="36">
        <v>58.97</v>
      </c>
      <c r="CU7" s="36">
        <v>59.8</v>
      </c>
      <c r="CV7" s="36">
        <v>93.17</v>
      </c>
      <c r="CW7" s="36">
        <v>93.41</v>
      </c>
      <c r="CX7" s="36">
        <v>93.59</v>
      </c>
      <c r="CY7" s="36">
        <v>93.64</v>
      </c>
      <c r="CZ7" s="36">
        <v>93.15</v>
      </c>
      <c r="DA7" s="36">
        <v>92.93</v>
      </c>
      <c r="DB7" s="36">
        <v>92.47</v>
      </c>
      <c r="DC7" s="36">
        <v>93.11</v>
      </c>
      <c r="DD7" s="36">
        <v>93.22</v>
      </c>
      <c r="DE7" s="36">
        <v>92.91</v>
      </c>
      <c r="DF7" s="36">
        <v>89.78</v>
      </c>
      <c r="DG7" s="36">
        <v>40.36</v>
      </c>
      <c r="DH7" s="36">
        <v>41.41</v>
      </c>
      <c r="DI7" s="36">
        <v>42.45</v>
      </c>
      <c r="DJ7" s="36">
        <v>43.23</v>
      </c>
      <c r="DK7" s="36">
        <v>50.08</v>
      </c>
      <c r="DL7" s="36">
        <v>43.64</v>
      </c>
      <c r="DM7" s="36">
        <v>44.6</v>
      </c>
      <c r="DN7" s="36">
        <v>45.31</v>
      </c>
      <c r="DO7" s="36">
        <v>45.85</v>
      </c>
      <c r="DP7" s="36">
        <v>46.73</v>
      </c>
      <c r="DQ7" s="36">
        <v>46.31</v>
      </c>
      <c r="DR7" s="36">
        <v>8.9700000000000006</v>
      </c>
      <c r="DS7" s="36">
        <v>10.72</v>
      </c>
      <c r="DT7" s="36">
        <v>12.9</v>
      </c>
      <c r="DU7" s="36">
        <v>13.91</v>
      </c>
      <c r="DV7" s="36">
        <v>15.13</v>
      </c>
      <c r="DW7" s="36">
        <v>9.1</v>
      </c>
      <c r="DX7" s="36">
        <v>10.91</v>
      </c>
      <c r="DY7" s="36">
        <v>12.46</v>
      </c>
      <c r="DZ7" s="36">
        <v>13.95</v>
      </c>
      <c r="EA7" s="36">
        <v>15.33</v>
      </c>
      <c r="EB7" s="36">
        <v>12.42</v>
      </c>
      <c r="EC7" s="36">
        <v>0.57999999999999996</v>
      </c>
      <c r="ED7" s="36">
        <v>0.73</v>
      </c>
      <c r="EE7" s="36">
        <v>0.61</v>
      </c>
      <c r="EF7" s="36">
        <v>0.52</v>
      </c>
      <c r="EG7" s="36">
        <v>0.54</v>
      </c>
      <c r="EH7" s="36">
        <v>1.06</v>
      </c>
      <c r="EI7" s="36">
        <v>1.1599999999999999</v>
      </c>
      <c r="EJ7" s="36">
        <v>1.22</v>
      </c>
      <c r="EK7" s="36">
        <v>1.26</v>
      </c>
      <c r="EL7" s="36">
        <v>1.23</v>
      </c>
      <c r="EM7" s="36">
        <v>0.78</v>
      </c>
    </row>
    <row r="8" spans="1:143" ht="13.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西原</cp:lastModifiedBy>
  <cp:lastPrinted>2016-02-16T04:07:30Z</cp:lastPrinted>
  <dcterms:created xsi:type="dcterms:W3CDTF">2016-02-03T07:26:44Z</dcterms:created>
  <dcterms:modified xsi:type="dcterms:W3CDTF">2016-02-24T07:27:41Z</dcterms:modified>
  <cp:category/>
</cp:coreProperties>
</file>