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<sst xmlns="http://schemas.openxmlformats.org/spreadsheetml/2006/main" count="217" uniqueCount="107">
  <si>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</si>
  <si>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</si>
  <si>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</si>
  <si>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</si>
  <si>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</si>
  <si>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</si>
  <si>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</si>
  <si>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</si>
  <si>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</si>
  <si>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</si>
  <si>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</si>
  <si>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</si>
  <si>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</si>
  <si>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</si>
  <si>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</si>
  <si>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</si>
  <si>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</si>
  <si>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</si>
  <si>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</si>
  <si>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</si>
  <si>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</si>
  <si>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</si>
  <si>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</si>
  <si>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</si>
  <si>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</si>
  <si>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</si>
  <si>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</si>
  <si>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</si>
  <si>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</si>
  <si>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</si>
  <si>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</si>
  <si>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</si>
  <si>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</si>
  <si>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</si>
  <si>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</si>
  <si>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</si>
  <si>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</si>
  <si>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</si>
  <si>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</si>
  <si>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</si>
  <si>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</si>
  <si>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</si>
  <si>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</si>
  <si>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</si>
  <si>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</si>
  <si>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</si>
  <si>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</si>
  <si>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</si>
  <si>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</si>
  <si>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</si>
  <si>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</si>
  <si>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</si>
  <si>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</si>
  <si>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</si>
  <si>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</si>
  <si>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</si>
  <si>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</si>
  <si>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</si>
  <si>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</si>
  <si>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</si>
  <si>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</si>
  <si>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</si>
  <si>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</si>
  <si>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</si>
  <si>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</si>
  <si>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</si>
  <si>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</si>
  <si>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</si>
  <si>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</si>
  <si>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</si>
  <si>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</si>
  <si>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</si>
  <si>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</si>
  <si>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</si>
  <si>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</si>
  <si>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</si>
  <si>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</si>
  <si>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</si>
  <si>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</si>
  <si>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</si>
  <si>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</si>
  <si>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</si>
  <si>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</si>
  <si>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</si>
  <si>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</si>
  <si>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</si>
  <si>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</si>
  <si>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</si>
  <si>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</si>
  <si>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</si>
  <si>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</si>
  <si>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</si>
  <si>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</si>
  <si>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</si>
  <si>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</si>
  <si>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</si>
  <si>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</si>
  <si>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</si>
  <si>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</si>
  <si>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</si>
  <si>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</si>
  <si>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</si>
  <si>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</si>
  <si>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</si>
  <si>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節水意識の高まりや節水機器の普及などにより水道料金収入の減少傾向が続くなど、今後とも厳しい経営状況が見込まれますが、中期経営計画（H23～H27年度）に基づき、現行料金を維持したうえで、収入増対策や経費節減に取組むことで収益的収支の黒字や一定の資金剰余を確保するなど健全な経営を維持しています。
　料金回収率は100％を下回っていますが、中期経営計画に基づき収入増対策などに取組むことで、給水収益以外の収入で給水に係る費用を賄っており、その結果、経常収支比率も100％を超え、累積欠損金も発生しておらず、経営状況は健全な水準にあるといえます。
　中期経営計画に基づく企業債残高の減少に伴い、企業債残高対給水収益比率は減少傾向にあります。
　給水人口の減少に伴い、施設利用率は近年減少傾向にあります。
　本市は、起伏に富んだ地形であることなどから、類似団体に比べ有収率が低い傾向にありますが、中期経営計画に基づく漏水調査の強化や老朽管の更新などの継続的な取組みにより、有収率は近年上昇傾向にあり、成果が表れています。</t>
    <rPh sb="1" eb="3">
      <t>ジンコウ</t>
    </rPh>
    <rPh sb="3" eb="5">
      <t>ゲンショウ</t>
    </rPh>
    <rPh sb="6" eb="8">
      <t>セッスイ</t>
    </rPh>
    <rPh sb="8" eb="10">
      <t>イシキ</t>
    </rPh>
    <rPh sb="11" eb="12">
      <t>タカ</t>
    </rPh>
    <rPh sb="15" eb="17">
      <t>セッスイ</t>
    </rPh>
    <rPh sb="17" eb="19">
      <t>キキ</t>
    </rPh>
    <rPh sb="20" eb="22">
      <t>フキュウ</t>
    </rPh>
    <rPh sb="27" eb="29">
      <t>スイドウ</t>
    </rPh>
    <rPh sb="29" eb="31">
      <t>リョウキン</t>
    </rPh>
    <rPh sb="31" eb="33">
      <t>シュウニュウ</t>
    </rPh>
    <rPh sb="34" eb="36">
      <t>ゲンショウ</t>
    </rPh>
    <rPh sb="36" eb="38">
      <t>ケイコウ</t>
    </rPh>
    <rPh sb="39" eb="40">
      <t>ツヅ</t>
    </rPh>
    <rPh sb="44" eb="46">
      <t>コンゴ</t>
    </rPh>
    <rPh sb="48" eb="49">
      <t>キビ</t>
    </rPh>
    <rPh sb="51" eb="53">
      <t>ケイエイ</t>
    </rPh>
    <rPh sb="53" eb="55">
      <t>ジョウキョウ</t>
    </rPh>
    <rPh sb="56" eb="58">
      <t>ミコ</t>
    </rPh>
    <rPh sb="64" eb="66">
      <t>チュウキ</t>
    </rPh>
    <rPh sb="66" eb="68">
      <t>ケイエイ</t>
    </rPh>
    <rPh sb="68" eb="70">
      <t>ケイカク</t>
    </rPh>
    <rPh sb="78" eb="80">
      <t>ネンド</t>
    </rPh>
    <rPh sb="82" eb="83">
      <t>モト</t>
    </rPh>
    <rPh sb="86" eb="88">
      <t>ゲンコウ</t>
    </rPh>
    <rPh sb="88" eb="90">
      <t>リョウキン</t>
    </rPh>
    <rPh sb="91" eb="93">
      <t>イジ</t>
    </rPh>
    <rPh sb="99" eb="102">
      <t>シュウニュウゾウ</t>
    </rPh>
    <rPh sb="102" eb="104">
      <t>タイサク</t>
    </rPh>
    <rPh sb="105" eb="107">
      <t>ケイヒ</t>
    </rPh>
    <rPh sb="107" eb="109">
      <t>セツゲン</t>
    </rPh>
    <rPh sb="110" eb="112">
      <t>トリク</t>
    </rPh>
    <rPh sb="116" eb="119">
      <t>シュウエキテキ</t>
    </rPh>
    <rPh sb="119" eb="121">
      <t>シュウシ</t>
    </rPh>
    <rPh sb="122" eb="124">
      <t>クロジ</t>
    </rPh>
    <rPh sb="125" eb="127">
      <t>イッテイ</t>
    </rPh>
    <rPh sb="128" eb="130">
      <t>シキン</t>
    </rPh>
    <rPh sb="130" eb="132">
      <t>ジョウヨ</t>
    </rPh>
    <rPh sb="133" eb="135">
      <t>カクホ</t>
    </rPh>
    <rPh sb="139" eb="141">
      <t>ケンゼン</t>
    </rPh>
    <rPh sb="142" eb="144">
      <t>ケイエイ</t>
    </rPh>
    <rPh sb="145" eb="147">
      <t>イジ</t>
    </rPh>
    <rPh sb="155" eb="157">
      <t>リョウキン</t>
    </rPh>
    <rPh sb="157" eb="159">
      <t>カイシュウ</t>
    </rPh>
    <rPh sb="159" eb="160">
      <t>リツ</t>
    </rPh>
    <rPh sb="166" eb="168">
      <t>シタマワ</t>
    </rPh>
    <rPh sb="175" eb="177">
      <t>チュウキ</t>
    </rPh>
    <rPh sb="177" eb="179">
      <t>ケイエイ</t>
    </rPh>
    <rPh sb="179" eb="181">
      <t>ケイカク</t>
    </rPh>
    <rPh sb="182" eb="183">
      <t>モト</t>
    </rPh>
    <rPh sb="185" eb="188">
      <t>シュウニュウゾウ</t>
    </rPh>
    <rPh sb="188" eb="190">
      <t>タイサク</t>
    </rPh>
    <rPh sb="193" eb="194">
      <t>ト</t>
    </rPh>
    <rPh sb="194" eb="195">
      <t>ク</t>
    </rPh>
    <rPh sb="200" eb="202">
      <t>キュウスイ</t>
    </rPh>
    <rPh sb="202" eb="204">
      <t>シュウエキ</t>
    </rPh>
    <rPh sb="204" eb="206">
      <t>イガイ</t>
    </rPh>
    <rPh sb="207" eb="209">
      <t>シュウニュウ</t>
    </rPh>
    <rPh sb="210" eb="212">
      <t>キュウスイ</t>
    </rPh>
    <rPh sb="213" eb="214">
      <t>カカ</t>
    </rPh>
    <rPh sb="215" eb="217">
      <t>ヒヨウ</t>
    </rPh>
    <rPh sb="218" eb="219">
      <t>マカナ</t>
    </rPh>
    <rPh sb="226" eb="228">
      <t>ケッカ</t>
    </rPh>
    <rPh sb="279" eb="281">
      <t>チュウキ</t>
    </rPh>
    <rPh sb="281" eb="283">
      <t>ケイエイ</t>
    </rPh>
    <rPh sb="283" eb="285">
      <t>ケイカク</t>
    </rPh>
    <rPh sb="286" eb="287">
      <t>モト</t>
    </rPh>
    <rPh sb="295" eb="297">
      <t>ゲンショウ</t>
    </rPh>
    <rPh sb="298" eb="299">
      <t>トモナ</t>
    </rPh>
    <rPh sb="301" eb="303">
      <t>キギョウ</t>
    </rPh>
    <rPh sb="303" eb="304">
      <t>サイ</t>
    </rPh>
    <rPh sb="304" eb="306">
      <t>ザンダカ</t>
    </rPh>
    <rPh sb="314" eb="316">
      <t>ゲンショウ</t>
    </rPh>
    <rPh sb="316" eb="318">
      <t>ケイコウ</t>
    </rPh>
    <rPh sb="357" eb="358">
      <t>ホン</t>
    </rPh>
    <rPh sb="358" eb="359">
      <t>シ</t>
    </rPh>
    <rPh sb="361" eb="363">
      <t>キフク</t>
    </rPh>
    <rPh sb="364" eb="365">
      <t>ト</t>
    </rPh>
    <rPh sb="367" eb="369">
      <t>チケイ</t>
    </rPh>
    <rPh sb="386" eb="387">
      <t>ユウ</t>
    </rPh>
    <rPh sb="387" eb="388">
      <t>シュウ</t>
    </rPh>
    <rPh sb="388" eb="389">
      <t>リツ</t>
    </rPh>
    <rPh sb="390" eb="391">
      <t>ヒク</t>
    </rPh>
    <rPh sb="392" eb="394">
      <t>ケイコウ</t>
    </rPh>
    <rPh sb="401" eb="403">
      <t>チュウキ</t>
    </rPh>
    <rPh sb="403" eb="405">
      <t>ケイエイ</t>
    </rPh>
    <rPh sb="405" eb="407">
      <t>ケイカク</t>
    </rPh>
    <rPh sb="408" eb="409">
      <t>モト</t>
    </rPh>
    <rPh sb="411" eb="413">
      <t>ロウスイ</t>
    </rPh>
    <rPh sb="413" eb="415">
      <t>チョウサ</t>
    </rPh>
    <rPh sb="416" eb="418">
      <t>キョウカ</t>
    </rPh>
    <phoneticPr fontId="4"/>
  </si>
  <si>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
　管路経年化率については、システム不具合のため下記のとおり修正します。
　H22年度　21.5％
　H23年度　20.2％
　H24年度　20.5％
　H25年度　20.5％
　H26年度　22.4％</t>
    <phoneticPr fontId="4"/>
  </si>
  <si>
    <t>　現在、H23～H27年度までの中期経営計画に基づいて、事業を実施しています。
　経営目標は、①現行料金の維持、②資金の確保、③企業債残高の減少(10億円）ですが、順調に推移しています。
　今後は、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これらの現状と将来を見据えながら、現在、次期5ヶ年の中期経営計画を策定中です。この計画では、「現行の料金を維持」し、持続可能な上下水道事業の構築を目指します。</t>
    <rPh sb="11" eb="13">
      <t>ネンド</t>
    </rPh>
    <rPh sb="200" eb="202">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</si>
</sst>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1.1599999999999999</c:v>
                </c:pt>
                <c:pt idx="1">
                  <c:v>1.36</c:v>
                </c:pt>
                <c:pt idx="2">
                  <c:v>1.1100000000000001</c:v>
                </c:pt>
                <c:pt idx="3">
                  <c:v>1.17</c:v>
                </c:pt>
                <c:pt idx="4">
                  <c:v>1.35</c:v>
                </c:pt>
              </c:numCache>
            </c:numRef>
          </c:val>
        </c:ser>
        <c:dLbls>
          <c:showLegendKey val="0"/>
          <c:showVal val="0"/>
          <c:showCatName val="0"/>
          <c:showSerName val="0"/>
          <c:showPercent val="0"/>
          <c:showBubbleSize val="0"/>
        </c:dLbls>
        <c:gapWidth val="150"/>
        <c:axId val="177252224"/>
        <c:axId val="177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7252224"/>
        <c:axId val="177274880"/>
      </c:lineChart>
      <c:dateAx>
        <c:axId val="177252224"/>
        <c:scaling>
          <c:orientation val="minMax"/>
        </c:scaling>
        <c:delete val="1"/>
        <c:axPos val="b"/>
        <c:numFmt formatCode="ge" sourceLinked="1"/>
        <c:majorTickMark val="none"/>
        <c:minorTickMark val="none"/>
        <c:tickLblPos val="none"/>
        <c:crossAx val="177274880"/>
        <c:crosses val="autoZero"/>
        <c:auto val="1"/>
        <c:lblOffset val="100"/>
        <c:baseTimeUnit val="years"/>
      </c:dateAx>
      <c:valAx>
        <c:axId val="177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43.63</c:v>
                </c:pt>
                <c:pt idx="1">
                  <c:v>42.39</c:v>
                </c:pt>
                <c:pt idx="2">
                  <c:v>42</c:v>
                </c:pt>
                <c:pt idx="3">
                  <c:v>41.2</c:v>
                </c:pt>
                <c:pt idx="4">
                  <c:v>39.799999999999997</c:v>
                </c:pt>
              </c:numCache>
            </c:numRef>
          </c:val>
        </c:ser>
        <c:dLbls>
          <c:showLegendKey val="0"/>
          <c:showVal val="0"/>
          <c:showCatName val="0"/>
          <c:showSerName val="0"/>
          <c:showPercent val="0"/>
          <c:showBubbleSize val="0"/>
        </c:dLbls>
        <c:gapWidth val="150"/>
        <c:axId val="180738304"/>
        <c:axId val="1818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0738304"/>
        <c:axId val="181834112"/>
      </c:lineChart>
      <c:dateAx>
        <c:axId val="180738304"/>
        <c:scaling>
          <c:orientation val="minMax"/>
        </c:scaling>
        <c:delete val="1"/>
        <c:axPos val="b"/>
        <c:numFmt formatCode="ge" sourceLinked="1"/>
        <c:majorTickMark val="none"/>
        <c:minorTickMark val="none"/>
        <c:tickLblPos val="none"/>
        <c:crossAx val="181834112"/>
        <c:crosses val="autoZero"/>
        <c:auto val="1"/>
        <c:lblOffset val="100"/>
        <c:baseTimeUnit val="years"/>
      </c:dateAx>
      <c:valAx>
        <c:axId val="1818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86.55</c:v>
                </c:pt>
                <c:pt idx="1">
                  <c:v>87.59</c:v>
                </c:pt>
                <c:pt idx="2">
                  <c:v>88.02</c:v>
                </c:pt>
                <c:pt idx="3">
                  <c:v>89.2</c:v>
                </c:pt>
                <c:pt idx="4">
                  <c:v>90.42</c:v>
                </c:pt>
              </c:numCache>
            </c:numRef>
          </c:val>
        </c:ser>
        <c:dLbls>
          <c:showLegendKey val="0"/>
          <c:showVal val="0"/>
          <c:showCatName val="0"/>
          <c:showSerName val="0"/>
          <c:showPercent val="0"/>
          <c:showBubbleSize val="0"/>
        </c:dLbls>
        <c:gapWidth val="150"/>
        <c:axId val="181860224"/>
        <c:axId val="1818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1860224"/>
        <c:axId val="181862400"/>
      </c:lineChart>
      <c:dateAx>
        <c:axId val="181860224"/>
        <c:scaling>
          <c:orientation val="minMax"/>
        </c:scaling>
        <c:delete val="1"/>
        <c:axPos val="b"/>
        <c:numFmt formatCode="ge" sourceLinked="1"/>
        <c:majorTickMark val="none"/>
        <c:minorTickMark val="none"/>
        <c:tickLblPos val="none"/>
        <c:crossAx val="181862400"/>
        <c:crosses val="autoZero"/>
        <c:auto val="1"/>
        <c:lblOffset val="100"/>
        <c:baseTimeUnit val="years"/>
      </c:dateAx>
      <c:valAx>
        <c:axId val="1818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105.94</c:v>
                </c:pt>
                <c:pt idx="1">
                  <c:v>108.25</c:v>
                </c:pt>
                <c:pt idx="2">
                  <c:v>107.12</c:v>
                </c:pt>
                <c:pt idx="3">
                  <c:v>106.93</c:v>
                </c:pt>
                <c:pt idx="4">
                  <c:v>113.38</c:v>
                </c:pt>
              </c:numCache>
            </c:numRef>
          </c:val>
        </c:ser>
        <c:dLbls>
          <c:showLegendKey val="0"/>
          <c:showVal val="0"/>
          <c:showCatName val="0"/>
          <c:showSerName val="0"/>
          <c:showPercent val="0"/>
          <c:showBubbleSize val="0"/>
        </c:dLbls>
        <c:gapWidth val="150"/>
        <c:axId val="177305088"/>
        <c:axId val="1773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7305088"/>
        <c:axId val="177307008"/>
      </c:lineChart>
      <c:dateAx>
        <c:axId val="177305088"/>
        <c:scaling>
          <c:orientation val="minMax"/>
        </c:scaling>
        <c:delete val="1"/>
        <c:axPos val="b"/>
        <c:numFmt formatCode="ge" sourceLinked="1"/>
        <c:majorTickMark val="none"/>
        <c:minorTickMark val="none"/>
        <c:tickLblPos val="none"/>
        <c:crossAx val="177307008"/>
        <c:crosses val="autoZero"/>
        <c:auto val="1"/>
        <c:lblOffset val="100"/>
        <c:baseTimeUnit val="years"/>
      </c:dateAx>
      <c:valAx>
        <c:axId val="17730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3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40.78</c:v>
                </c:pt>
                <c:pt idx="1">
                  <c:v>41.75</c:v>
                </c:pt>
                <c:pt idx="2">
                  <c:v>42.53</c:v>
                </c:pt>
                <c:pt idx="3">
                  <c:v>43.44</c:v>
                </c:pt>
                <c:pt idx="4">
                  <c:v>44.21</c:v>
                </c:pt>
              </c:numCache>
            </c:numRef>
          </c:val>
        </c:ser>
        <c:dLbls>
          <c:showLegendKey val="0"/>
          <c:showVal val="0"/>
          <c:showCatName val="0"/>
          <c:showSerName val="0"/>
          <c:showPercent val="0"/>
          <c:showBubbleSize val="0"/>
        </c:dLbls>
        <c:gapWidth val="150"/>
        <c:axId val="178784128"/>
        <c:axId val="1788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8784128"/>
        <c:axId val="178802688"/>
      </c:lineChart>
      <c:dateAx>
        <c:axId val="178784128"/>
        <c:scaling>
          <c:orientation val="minMax"/>
        </c:scaling>
        <c:delete val="1"/>
        <c:axPos val="b"/>
        <c:numFmt formatCode="ge" sourceLinked="1"/>
        <c:majorTickMark val="none"/>
        <c:minorTickMark val="none"/>
        <c:tickLblPos val="none"/>
        <c:crossAx val="178802688"/>
        <c:crosses val="autoZero"/>
        <c:auto val="1"/>
        <c:lblOffset val="100"/>
        <c:baseTimeUnit val="years"/>
      </c:dateAx>
      <c:valAx>
        <c:axId val="178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4.04</c:v>
                </c:pt>
                <c:pt idx="1">
                  <c:v>3.99</c:v>
                </c:pt>
                <c:pt idx="2">
                  <c:v>4.2699999999999996</c:v>
                </c:pt>
                <c:pt idx="3">
                  <c:v>4.3</c:v>
                </c:pt>
                <c:pt idx="4">
                  <c:v>4.37</c:v>
                </c:pt>
              </c:numCache>
            </c:numRef>
          </c:val>
        </c:ser>
        <c:dLbls>
          <c:showLegendKey val="0"/>
          <c:showVal val="0"/>
          <c:showCatName val="0"/>
          <c:showSerName val="0"/>
          <c:showPercent val="0"/>
          <c:showBubbleSize val="0"/>
        </c:dLbls>
        <c:gapWidth val="150"/>
        <c:axId val="178832896"/>
        <c:axId val="178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78832896"/>
        <c:axId val="178834816"/>
      </c:lineChart>
      <c:dateAx>
        <c:axId val="178832896"/>
        <c:scaling>
          <c:orientation val="minMax"/>
        </c:scaling>
        <c:delete val="1"/>
        <c:axPos val="b"/>
        <c:numFmt formatCode="ge" sourceLinked="1"/>
        <c:majorTickMark val="none"/>
        <c:minorTickMark val="none"/>
        <c:tickLblPos val="none"/>
        <c:crossAx val="178834816"/>
        <c:crosses val="autoZero"/>
        <c:auto val="1"/>
        <c:lblOffset val="100"/>
        <c:baseTimeUnit val="years"/>
      </c:dateAx>
      <c:valAx>
        <c:axId val="178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97408"/>
        <c:axId val="1805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497408"/>
        <c:axId val="180503680"/>
      </c:lineChart>
      <c:dateAx>
        <c:axId val="180497408"/>
        <c:scaling>
          <c:orientation val="minMax"/>
        </c:scaling>
        <c:delete val="1"/>
        <c:axPos val="b"/>
        <c:numFmt formatCode="ge" sourceLinked="1"/>
        <c:majorTickMark val="none"/>
        <c:minorTickMark val="none"/>
        <c:tickLblPos val="none"/>
        <c:crossAx val="180503680"/>
        <c:crosses val="autoZero"/>
        <c:auto val="1"/>
        <c:lblOffset val="100"/>
        <c:baseTimeUnit val="years"/>
      </c:dateAx>
      <c:valAx>
        <c:axId val="18050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305.8</c:v>
                </c:pt>
                <c:pt idx="1">
                  <c:v>408.25</c:v>
                </c:pt>
                <c:pt idx="2">
                  <c:v>421.58</c:v>
                </c:pt>
                <c:pt idx="3">
                  <c:v>396.66</c:v>
                </c:pt>
                <c:pt idx="4">
                  <c:v>159.27000000000001</c:v>
                </c:pt>
              </c:numCache>
            </c:numRef>
          </c:val>
        </c:ser>
        <c:dLbls>
          <c:showLegendKey val="0"/>
          <c:showVal val="0"/>
          <c:showCatName val="0"/>
          <c:showSerName val="0"/>
          <c:showPercent val="0"/>
          <c:showBubbleSize val="0"/>
        </c:dLbls>
        <c:gapWidth val="150"/>
        <c:axId val="180550272"/>
        <c:axId val="1805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0550272"/>
        <c:axId val="180556544"/>
      </c:lineChart>
      <c:dateAx>
        <c:axId val="180550272"/>
        <c:scaling>
          <c:orientation val="minMax"/>
        </c:scaling>
        <c:delete val="1"/>
        <c:axPos val="b"/>
        <c:numFmt formatCode="ge" sourceLinked="1"/>
        <c:majorTickMark val="none"/>
        <c:minorTickMark val="none"/>
        <c:tickLblPos val="none"/>
        <c:crossAx val="180556544"/>
        <c:crosses val="autoZero"/>
        <c:auto val="1"/>
        <c:lblOffset val="100"/>
        <c:baseTimeUnit val="years"/>
      </c:dateAx>
      <c:valAx>
        <c:axId val="1805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411.1</c:v>
                </c:pt>
                <c:pt idx="1">
                  <c:v>408.86</c:v>
                </c:pt>
                <c:pt idx="2">
                  <c:v>395.39</c:v>
                </c:pt>
                <c:pt idx="3">
                  <c:v>388.58</c:v>
                </c:pt>
                <c:pt idx="4">
                  <c:v>403.06</c:v>
                </c:pt>
              </c:numCache>
            </c:numRef>
          </c:val>
        </c:ser>
        <c:dLbls>
          <c:showLegendKey val="0"/>
          <c:showVal val="0"/>
          <c:showCatName val="0"/>
          <c:showSerName val="0"/>
          <c:showPercent val="0"/>
          <c:showBubbleSize val="0"/>
        </c:dLbls>
        <c:gapWidth val="150"/>
        <c:axId val="177321088"/>
        <c:axId val="180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77321088"/>
        <c:axId val="180569984"/>
      </c:lineChart>
      <c:dateAx>
        <c:axId val="177321088"/>
        <c:scaling>
          <c:orientation val="minMax"/>
        </c:scaling>
        <c:delete val="1"/>
        <c:axPos val="b"/>
        <c:numFmt formatCode="ge" sourceLinked="1"/>
        <c:majorTickMark val="none"/>
        <c:minorTickMark val="none"/>
        <c:tickLblPos val="none"/>
        <c:crossAx val="180569984"/>
        <c:crosses val="autoZero"/>
        <c:auto val="1"/>
        <c:lblOffset val="100"/>
        <c:baseTimeUnit val="years"/>
      </c:dateAx>
      <c:valAx>
        <c:axId val="18056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93.97</c:v>
                </c:pt>
                <c:pt idx="1">
                  <c:v>94.92</c:v>
                </c:pt>
                <c:pt idx="2">
                  <c:v>93.63</c:v>
                </c:pt>
                <c:pt idx="3">
                  <c:v>93.52</c:v>
                </c:pt>
                <c:pt idx="4">
                  <c:v>99.41</c:v>
                </c:pt>
              </c:numCache>
            </c:numRef>
          </c:val>
        </c:ser>
        <c:dLbls>
          <c:showLegendKey val="0"/>
          <c:showVal val="0"/>
          <c:showCatName val="0"/>
          <c:showSerName val="0"/>
          <c:showPercent val="0"/>
          <c:showBubbleSize val="0"/>
        </c:dLbls>
        <c:gapWidth val="150"/>
        <c:axId val="180694400"/>
        <c:axId val="180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0694400"/>
        <c:axId val="180700672"/>
      </c:lineChart>
      <c:dateAx>
        <c:axId val="180694400"/>
        <c:scaling>
          <c:orientation val="minMax"/>
        </c:scaling>
        <c:delete val="1"/>
        <c:axPos val="b"/>
        <c:numFmt formatCode="ge" sourceLinked="1"/>
        <c:majorTickMark val="none"/>
        <c:minorTickMark val="none"/>
        <c:tickLblPos val="none"/>
        <c:crossAx val="180700672"/>
        <c:crosses val="autoZero"/>
        <c:auto val="1"/>
        <c:lblOffset val="100"/>
        <c:baseTimeUnit val="years"/>
      </c:dateAx>
      <c:valAx>
        <c:axId val="180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154.26</c:v>
                </c:pt>
                <c:pt idx="1">
                  <c:v>152.34</c:v>
                </c:pt>
                <c:pt idx="2">
                  <c:v>155.55000000000001</c:v>
                </c:pt>
                <c:pt idx="3">
                  <c:v>156.31</c:v>
                </c:pt>
                <c:pt idx="4">
                  <c:v>145.51</c:v>
                </c:pt>
              </c:numCache>
            </c:numRef>
          </c:val>
        </c:ser>
        <c:dLbls>
          <c:showLegendKey val="0"/>
          <c:showVal val="0"/>
          <c:showCatName val="0"/>
          <c:showSerName val="0"/>
          <c:showPercent val="0"/>
          <c:showBubbleSize val="0"/>
        </c:dLbls>
        <c:gapWidth val="150"/>
        <c:axId val="180722304"/>
        <c:axId val="180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0722304"/>
        <c:axId val="180728576"/>
      </c:lineChart>
      <c:dateAx>
        <c:axId val="180722304"/>
        <c:scaling>
          <c:orientation val="minMax"/>
        </c:scaling>
        <c:delete val="1"/>
        <c:axPos val="b"/>
        <c:numFmt formatCode="ge" sourceLinked="1"/>
        <c:majorTickMark val="none"/>
        <c:minorTickMark val="none"/>
        <c:tickLblPos val="none"/>
        <c:crossAx val="180728576"/>
        <c:crosses val="autoZero"/>
        <c:auto val="1"/>
        <c:lblOffset val="100"/>
        <c:baseTimeUnit val="years"/>
      </c:dateAx>
      <c:valAx>
        <c:axId val="180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8.3320312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北九州市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976925</v>
      </c>
      <c r="AJ8" s="56"/>
      <c r="AK8" s="56"/>
      <c r="AL8" s="56"/>
      <c r="AM8" s="56"/>
      <c r="AN8" s="56"/>
      <c r="AO8" s="56"/>
      <c r="AP8" s="57"/>
      <c r="AQ8" s="47">
        <f>データ!R6</f>
        <v>491.95</v>
      </c>
      <c r="AR8" s="47"/>
      <c r="AS8" s="47"/>
      <c r="AT8" s="47"/>
      <c r="AU8" s="47"/>
      <c r="AV8" s="47"/>
      <c r="AW8" s="47"/>
      <c r="AX8" s="47"/>
      <c r="AY8" s="47">
        <f>データ!S6</f>
        <v>1985.82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68.34</v>
      </c>
      <c r="K10" s="47"/>
      <c r="L10" s="47"/>
      <c r="M10" s="47"/>
      <c r="N10" s="47"/>
      <c r="O10" s="47"/>
      <c r="P10" s="47"/>
      <c r="Q10" s="47"/>
      <c r="R10" s="47">
        <f>データ!O6</f>
        <v>98.02</v>
      </c>
      <c r="S10" s="47"/>
      <c r="T10" s="47"/>
      <c r="U10" s="47"/>
      <c r="V10" s="47"/>
      <c r="W10" s="47"/>
      <c r="X10" s="47"/>
      <c r="Y10" s="47"/>
      <c r="Z10" s="78">
        <f>データ!P6</f>
        <v>2160</v>
      </c>
      <c r="AA10" s="78"/>
      <c r="AB10" s="78"/>
      <c r="AC10" s="78"/>
      <c r="AD10" s="78"/>
      <c r="AE10" s="78"/>
      <c r="AF10" s="78"/>
      <c r="AG10" s="78"/>
      <c r="AH10" s="2"/>
      <c r="AI10" s="78">
        <f>データ!T6</f>
        <v>995526</v>
      </c>
      <c r="AJ10" s="78"/>
      <c r="AK10" s="78"/>
      <c r="AL10" s="78"/>
      <c r="AM10" s="78"/>
      <c r="AN10" s="78"/>
      <c r="AO10" s="78"/>
      <c r="AP10" s="78"/>
      <c r="AQ10" s="47">
        <f>データ!U6</f>
        <v>270.16000000000003</v>
      </c>
      <c r="AR10" s="47"/>
      <c r="AS10" s="47"/>
      <c r="AT10" s="47"/>
      <c r="AU10" s="47"/>
      <c r="AV10" s="47"/>
      <c r="AW10" s="47"/>
      <c r="AX10" s="47"/>
      <c r="AY10" s="47">
        <f>データ!V6</f>
        <v>3684.95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401005</v>
      </c>
      <c r="D6" s="31">
        <f t="shared" si="3"/>
        <v>46</v>
      </c>
      <c r="E6" s="31">
        <f t="shared" si="3"/>
        <v>1</v>
      </c>
      <c r="F6" s="31">
        <f t="shared" si="3"/>
        <v>0</v>
      </c>
      <c r="G6" s="31">
        <f t="shared" si="3"/>
        <v>1</v>
      </c>
      <c r="H6" s="31" t="str">
        <f t="shared" si="3"/>
        <v>福岡県　北九州市</v>
      </c>
      <c r="I6" s="31" t="str">
        <f t="shared" si="3"/>
        <v>法適用</v>
      </c>
      <c r="J6" s="31" t="str">
        <f t="shared" si="3"/>
        <v>水道事業</v>
      </c>
      <c r="K6" s="31" t="str">
        <f t="shared" si="3"/>
        <v>末端給水事業</v>
      </c>
      <c r="L6" s="31" t="str">
        <f t="shared" si="3"/>
        <v>政令市等</v>
      </c>
      <c r="M6" s="32" t="str">
        <f t="shared" si="3"/>
        <v>-</v>
      </c>
      <c r="N6" s="32">
        <f t="shared" si="3"/>
        <v>68.34</v>
      </c>
      <c r="O6" s="32">
        <f t="shared" si="3"/>
        <v>98.02</v>
      </c>
      <c r="P6" s="32">
        <f t="shared" si="3"/>
        <v>2160</v>
      </c>
      <c r="Q6" s="32">
        <f t="shared" si="3"/>
        <v>976925</v>
      </c>
      <c r="R6" s="32">
        <f t="shared" si="3"/>
        <v>491.95</v>
      </c>
      <c r="S6" s="32">
        <f t="shared" si="3"/>
        <v>1985.82</v>
      </c>
      <c r="T6" s="32">
        <f t="shared" si="3"/>
        <v>995526</v>
      </c>
      <c r="U6" s="32">
        <f t="shared" si="3"/>
        <v>270.16000000000003</v>
      </c>
      <c r="V6" s="32">
        <f t="shared" si="3"/>
        <v>3684.95</v>
      </c>
      <c r="W6" s="33">
        <f>IF(W7="",NA(),W7)</f>
        <v>105.94</v>
      </c>
      <c r="X6" s="33">
        <f t="shared" ref="X6:AF6" si="4">IF(X7="",NA(),X7)</f>
        <v>108.25</v>
      </c>
      <c r="Y6" s="33">
        <f t="shared" si="4"/>
        <v>107.12</v>
      </c>
      <c r="Z6" s="33">
        <f t="shared" si="4"/>
        <v>106.93</v>
      </c>
      <c r="AA6" s="33">
        <f t="shared" si="4"/>
        <v>113.38</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305.8</v>
      </c>
      <c r="AT6" s="33">
        <f t="shared" ref="AT6:BB6" si="6">IF(AT7="",NA(),AT7)</f>
        <v>408.25</v>
      </c>
      <c r="AU6" s="33">
        <f t="shared" si="6"/>
        <v>421.58</v>
      </c>
      <c r="AV6" s="33">
        <f t="shared" si="6"/>
        <v>396.66</v>
      </c>
      <c r="AW6" s="33">
        <f t="shared" si="6"/>
        <v>159.27000000000001</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411.1</v>
      </c>
      <c r="BE6" s="33">
        <f t="shared" ref="BE6:BM6" si="7">IF(BE7="",NA(),BE7)</f>
        <v>408.86</v>
      </c>
      <c r="BF6" s="33">
        <f t="shared" si="7"/>
        <v>395.39</v>
      </c>
      <c r="BG6" s="33">
        <f t="shared" si="7"/>
        <v>388.58</v>
      </c>
      <c r="BH6" s="33">
        <f t="shared" si="7"/>
        <v>403.06</v>
      </c>
      <c r="BI6" s="33">
        <f t="shared" si="7"/>
        <v>245.59</v>
      </c>
      <c r="BJ6" s="33">
        <f t="shared" si="7"/>
        <v>243.43</v>
      </c>
      <c r="BK6" s="33">
        <f t="shared" si="7"/>
        <v>235.04</v>
      </c>
      <c r="BL6" s="33">
        <f t="shared" si="7"/>
        <v>226.55</v>
      </c>
      <c r="BM6" s="33">
        <f t="shared" si="7"/>
        <v>220.35</v>
      </c>
      <c r="BN6" s="32" t="str">
        <f>IF(BN7="","",IF(BN7="-","【-】","【"&amp;SUBSTITUTE(TEXT(BN7,"#,##0.00"),"-","△")&amp;"】"))</f>
        <v>【283.72】</v>
      </c>
      <c r="BO6" s="33">
        <f>IF(BO7="",NA(),BO7)</f>
        <v>93.97</v>
      </c>
      <c r="BP6" s="33">
        <f t="shared" ref="BP6:BX6" si="8">IF(BP7="",NA(),BP7)</f>
        <v>94.92</v>
      </c>
      <c r="BQ6" s="33">
        <f t="shared" si="8"/>
        <v>93.63</v>
      </c>
      <c r="BR6" s="33">
        <f t="shared" si="8"/>
        <v>93.52</v>
      </c>
      <c r="BS6" s="33">
        <f t="shared" si="8"/>
        <v>99.41</v>
      </c>
      <c r="BT6" s="33">
        <f t="shared" si="8"/>
        <v>102.02</v>
      </c>
      <c r="BU6" s="33">
        <f t="shared" si="8"/>
        <v>97.77</v>
      </c>
      <c r="BV6" s="33">
        <f t="shared" si="8"/>
        <v>98.74</v>
      </c>
      <c r="BW6" s="33">
        <f t="shared" si="8"/>
        <v>99.53</v>
      </c>
      <c r="BX6" s="33">
        <f t="shared" si="8"/>
        <v>104.05</v>
      </c>
      <c r="BY6" s="32" t="str">
        <f>IF(BY7="","",IF(BY7="-","【-】","【"&amp;SUBSTITUTE(TEXT(BY7,"#,##0.00"),"-","△")&amp;"】"))</f>
        <v>【104.60】</v>
      </c>
      <c r="BZ6" s="33">
        <f>IF(BZ7="",NA(),BZ7)</f>
        <v>154.26</v>
      </c>
      <c r="CA6" s="33">
        <f t="shared" ref="CA6:CI6" si="9">IF(CA7="",NA(),CA7)</f>
        <v>152.34</v>
      </c>
      <c r="CB6" s="33">
        <f t="shared" si="9"/>
        <v>155.55000000000001</v>
      </c>
      <c r="CC6" s="33">
        <f t="shared" si="9"/>
        <v>156.31</v>
      </c>
      <c r="CD6" s="33">
        <f t="shared" si="9"/>
        <v>145.51</v>
      </c>
      <c r="CE6" s="33">
        <f t="shared" si="9"/>
        <v>176.3</v>
      </c>
      <c r="CF6" s="33">
        <f t="shared" si="9"/>
        <v>182.63</v>
      </c>
      <c r="CG6" s="33">
        <f t="shared" si="9"/>
        <v>180.69</v>
      </c>
      <c r="CH6" s="33">
        <f t="shared" si="9"/>
        <v>179.62</v>
      </c>
      <c r="CI6" s="33">
        <f t="shared" si="9"/>
        <v>171.57</v>
      </c>
      <c r="CJ6" s="32" t="str">
        <f>IF(CJ7="","",IF(CJ7="-","【-】","【"&amp;SUBSTITUTE(TEXT(CJ7,"#,##0.00"),"-","△")&amp;"】"))</f>
        <v>【164.21】</v>
      </c>
      <c r="CK6" s="33">
        <f>IF(CK7="",NA(),CK7)</f>
        <v>43.63</v>
      </c>
      <c r="CL6" s="33">
        <f t="shared" ref="CL6:CT6" si="10">IF(CL7="",NA(),CL7)</f>
        <v>42.39</v>
      </c>
      <c r="CM6" s="33">
        <f t="shared" si="10"/>
        <v>42</v>
      </c>
      <c r="CN6" s="33">
        <f t="shared" si="10"/>
        <v>41.2</v>
      </c>
      <c r="CO6" s="33">
        <f t="shared" si="10"/>
        <v>39.799999999999997</v>
      </c>
      <c r="CP6" s="33">
        <f t="shared" si="10"/>
        <v>59.9</v>
      </c>
      <c r="CQ6" s="33">
        <f t="shared" si="10"/>
        <v>59.22</v>
      </c>
      <c r="CR6" s="33">
        <f t="shared" si="10"/>
        <v>59.95</v>
      </c>
      <c r="CS6" s="33">
        <f t="shared" si="10"/>
        <v>59.6</v>
      </c>
      <c r="CT6" s="33">
        <f t="shared" si="10"/>
        <v>58.97</v>
      </c>
      <c r="CU6" s="32" t="str">
        <f>IF(CU7="","",IF(CU7="-","【-】","【"&amp;SUBSTITUTE(TEXT(CU7,"#,##0.00"),"-","△")&amp;"】"))</f>
        <v>【59.80】</v>
      </c>
      <c r="CV6" s="33">
        <f>IF(CV7="",NA(),CV7)</f>
        <v>86.55</v>
      </c>
      <c r="CW6" s="33">
        <f t="shared" ref="CW6:DE6" si="11">IF(CW7="",NA(),CW7)</f>
        <v>87.59</v>
      </c>
      <c r="CX6" s="33">
        <f t="shared" si="11"/>
        <v>88.02</v>
      </c>
      <c r="CY6" s="33">
        <f t="shared" si="11"/>
        <v>89.2</v>
      </c>
      <c r="CZ6" s="33">
        <f t="shared" si="11"/>
        <v>90.42</v>
      </c>
      <c r="DA6" s="33">
        <f t="shared" si="11"/>
        <v>92.93</v>
      </c>
      <c r="DB6" s="33">
        <f t="shared" si="11"/>
        <v>92.47</v>
      </c>
      <c r="DC6" s="33">
        <f t="shared" si="11"/>
        <v>93.11</v>
      </c>
      <c r="DD6" s="33">
        <f t="shared" si="11"/>
        <v>93.22</v>
      </c>
      <c r="DE6" s="33">
        <f t="shared" si="11"/>
        <v>92.91</v>
      </c>
      <c r="DF6" s="32" t="str">
        <f>IF(DF7="","",IF(DF7="-","【-】","【"&amp;SUBSTITUTE(TEXT(DF7,"#,##0.00"),"-","△")&amp;"】"))</f>
        <v>【89.78】</v>
      </c>
      <c r="DG6" s="33">
        <f>IF(DG7="",NA(),DG7)</f>
        <v>40.78</v>
      </c>
      <c r="DH6" s="33">
        <f t="shared" ref="DH6:DP6" si="12">IF(DH7="",NA(),DH7)</f>
        <v>41.75</v>
      </c>
      <c r="DI6" s="33">
        <f t="shared" si="12"/>
        <v>42.53</v>
      </c>
      <c r="DJ6" s="33">
        <f t="shared" si="12"/>
        <v>43.44</v>
      </c>
      <c r="DK6" s="33">
        <f t="shared" si="12"/>
        <v>44.21</v>
      </c>
      <c r="DL6" s="33">
        <f t="shared" si="12"/>
        <v>43.64</v>
      </c>
      <c r="DM6" s="33">
        <f t="shared" si="12"/>
        <v>44.6</v>
      </c>
      <c r="DN6" s="33">
        <f t="shared" si="12"/>
        <v>45.31</v>
      </c>
      <c r="DO6" s="33">
        <f t="shared" si="12"/>
        <v>45.85</v>
      </c>
      <c r="DP6" s="33">
        <f t="shared" si="12"/>
        <v>46.73</v>
      </c>
      <c r="DQ6" s="32" t="str">
        <f>IF(DQ7="","",IF(DQ7="-","【-】","【"&amp;SUBSTITUTE(TEXT(DQ7,"#,##0.00"),"-","△")&amp;"】"))</f>
        <v>【46.31】</v>
      </c>
      <c r="DR6" s="33">
        <f>IF(DR7="",NA(),DR7)</f>
        <v>4.04</v>
      </c>
      <c r="DS6" s="33">
        <f t="shared" ref="DS6:EA6" si="13">IF(DS7="",NA(),DS7)</f>
        <v>3.99</v>
      </c>
      <c r="DT6" s="33">
        <f t="shared" si="13"/>
        <v>4.2699999999999996</v>
      </c>
      <c r="DU6" s="33">
        <f t="shared" si="13"/>
        <v>4.3</v>
      </c>
      <c r="DV6" s="33">
        <f t="shared" si="13"/>
        <v>4.37</v>
      </c>
      <c r="DW6" s="33">
        <f t="shared" si="13"/>
        <v>9.1</v>
      </c>
      <c r="DX6" s="33">
        <f t="shared" si="13"/>
        <v>10.91</v>
      </c>
      <c r="DY6" s="33">
        <f t="shared" si="13"/>
        <v>12.46</v>
      </c>
      <c r="DZ6" s="33">
        <f t="shared" si="13"/>
        <v>13.95</v>
      </c>
      <c r="EA6" s="33">
        <f t="shared" si="13"/>
        <v>15.33</v>
      </c>
      <c r="EB6" s="32" t="str">
        <f>IF(EB7="","",IF(EB7="-","【-】","【"&amp;SUBSTITUTE(TEXT(EB7,"#,##0.00"),"-","△")&amp;"】"))</f>
        <v>【12.42】</v>
      </c>
      <c r="EC6" s="33">
        <f>IF(EC7="",NA(),EC7)</f>
        <v>1.1599999999999999</v>
      </c>
      <c r="ED6" s="33">
        <f t="shared" ref="ED6:EL6" si="14">IF(ED7="",NA(),ED7)</f>
        <v>1.36</v>
      </c>
      <c r="EE6" s="33">
        <f t="shared" si="14"/>
        <v>1.1100000000000001</v>
      </c>
      <c r="EF6" s="33">
        <f t="shared" si="14"/>
        <v>1.17</v>
      </c>
      <c r="EG6" s="33">
        <f t="shared" si="14"/>
        <v>1.35</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401005</v>
      </c>
      <c r="D7" s="35">
        <v>46</v>
      </c>
      <c r="E7" s="35">
        <v>1</v>
      </c>
      <c r="F7" s="35">
        <v>0</v>
      </c>
      <c r="G7" s="35">
        <v>1</v>
      </c>
      <c r="H7" s="35" t="s">
        <v>93</v>
      </c>
      <c r="I7" s="35" t="s">
        <v>94</v>
      </c>
      <c r="J7" s="35" t="s">
        <v>95</v>
      </c>
      <c r="K7" s="35" t="s">
        <v>96</v>
      </c>
      <c r="L7" s="35" t="s">
        <v>97</v>
      </c>
      <c r="M7" s="36" t="s">
        <v>98</v>
      </c>
      <c r="N7" s="36">
        <v>68.34</v>
      </c>
      <c r="O7" s="36">
        <v>98.02</v>
      </c>
      <c r="P7" s="36">
        <v>2160</v>
      </c>
      <c r="Q7" s="36">
        <v>976925</v>
      </c>
      <c r="R7" s="36">
        <v>491.95</v>
      </c>
      <c r="S7" s="36">
        <v>1985.82</v>
      </c>
      <c r="T7" s="36">
        <v>995526</v>
      </c>
      <c r="U7" s="36">
        <v>270.16000000000003</v>
      </c>
      <c r="V7" s="36">
        <v>3684.95</v>
      </c>
      <c r="W7" s="36">
        <v>105.94</v>
      </c>
      <c r="X7" s="36">
        <v>108.25</v>
      </c>
      <c r="Y7" s="36">
        <v>107.12</v>
      </c>
      <c r="Z7" s="36">
        <v>106.93</v>
      </c>
      <c r="AA7" s="36">
        <v>113.38</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305.8</v>
      </c>
      <c r="AT7" s="36">
        <v>408.25</v>
      </c>
      <c r="AU7" s="36">
        <v>421.58</v>
      </c>
      <c r="AV7" s="36">
        <v>396.66</v>
      </c>
      <c r="AW7" s="36">
        <v>159.27000000000001</v>
      </c>
      <c r="AX7" s="36">
        <v>318.06</v>
      </c>
      <c r="AY7" s="36">
        <v>309.39999999999998</v>
      </c>
      <c r="AZ7" s="36">
        <v>296.75</v>
      </c>
      <c r="BA7" s="36">
        <v>295.06</v>
      </c>
      <c r="BB7" s="36">
        <v>178.43</v>
      </c>
      <c r="BC7" s="36">
        <v>264.16000000000003</v>
      </c>
      <c r="BD7" s="36">
        <v>411.1</v>
      </c>
      <c r="BE7" s="36">
        <v>408.86</v>
      </c>
      <c r="BF7" s="36">
        <v>395.39</v>
      </c>
      <c r="BG7" s="36">
        <v>388.58</v>
      </c>
      <c r="BH7" s="36">
        <v>403.06</v>
      </c>
      <c r="BI7" s="36">
        <v>245.59</v>
      </c>
      <c r="BJ7" s="36">
        <v>243.43</v>
      </c>
      <c r="BK7" s="36">
        <v>235.04</v>
      </c>
      <c r="BL7" s="36">
        <v>226.55</v>
      </c>
      <c r="BM7" s="36">
        <v>220.35</v>
      </c>
      <c r="BN7" s="36">
        <v>283.72000000000003</v>
      </c>
      <c r="BO7" s="36">
        <v>93.97</v>
      </c>
      <c r="BP7" s="36">
        <v>94.92</v>
      </c>
      <c r="BQ7" s="36">
        <v>93.63</v>
      </c>
      <c r="BR7" s="36">
        <v>93.52</v>
      </c>
      <c r="BS7" s="36">
        <v>99.41</v>
      </c>
      <c r="BT7" s="36">
        <v>102.02</v>
      </c>
      <c r="BU7" s="36">
        <v>97.77</v>
      </c>
      <c r="BV7" s="36">
        <v>98.74</v>
      </c>
      <c r="BW7" s="36">
        <v>99.53</v>
      </c>
      <c r="BX7" s="36">
        <v>104.05</v>
      </c>
      <c r="BY7" s="36">
        <v>104.6</v>
      </c>
      <c r="BZ7" s="36">
        <v>154.26</v>
      </c>
      <c r="CA7" s="36">
        <v>152.34</v>
      </c>
      <c r="CB7" s="36">
        <v>155.55000000000001</v>
      </c>
      <c r="CC7" s="36">
        <v>156.31</v>
      </c>
      <c r="CD7" s="36">
        <v>145.51</v>
      </c>
      <c r="CE7" s="36">
        <v>176.3</v>
      </c>
      <c r="CF7" s="36">
        <v>182.63</v>
      </c>
      <c r="CG7" s="36">
        <v>180.69</v>
      </c>
      <c r="CH7" s="36">
        <v>179.62</v>
      </c>
      <c r="CI7" s="36">
        <v>171.57</v>
      </c>
      <c r="CJ7" s="36">
        <v>164.21</v>
      </c>
      <c r="CK7" s="36">
        <v>43.63</v>
      </c>
      <c r="CL7" s="36">
        <v>42.39</v>
      </c>
      <c r="CM7" s="36">
        <v>42</v>
      </c>
      <c r="CN7" s="36">
        <v>41.2</v>
      </c>
      <c r="CO7" s="36">
        <v>39.799999999999997</v>
      </c>
      <c r="CP7" s="36">
        <v>59.9</v>
      </c>
      <c r="CQ7" s="36">
        <v>59.22</v>
      </c>
      <c r="CR7" s="36">
        <v>59.95</v>
      </c>
      <c r="CS7" s="36">
        <v>59.6</v>
      </c>
      <c r="CT7" s="36">
        <v>58.97</v>
      </c>
      <c r="CU7" s="36">
        <v>59.8</v>
      </c>
      <c r="CV7" s="36">
        <v>86.55</v>
      </c>
      <c r="CW7" s="36">
        <v>87.59</v>
      </c>
      <c r="CX7" s="36">
        <v>88.02</v>
      </c>
      <c r="CY7" s="36">
        <v>89.2</v>
      </c>
      <c r="CZ7" s="36">
        <v>90.42</v>
      </c>
      <c r="DA7" s="36">
        <v>92.93</v>
      </c>
      <c r="DB7" s="36">
        <v>92.47</v>
      </c>
      <c r="DC7" s="36">
        <v>93.11</v>
      </c>
      <c r="DD7" s="36">
        <v>93.22</v>
      </c>
      <c r="DE7" s="36">
        <v>92.91</v>
      </c>
      <c r="DF7" s="36">
        <v>89.78</v>
      </c>
      <c r="DG7" s="36">
        <v>40.78</v>
      </c>
      <c r="DH7" s="36">
        <v>41.75</v>
      </c>
      <c r="DI7" s="36">
        <v>42.53</v>
      </c>
      <c r="DJ7" s="36">
        <v>43.44</v>
      </c>
      <c r="DK7" s="36">
        <v>44.21</v>
      </c>
      <c r="DL7" s="36">
        <v>43.64</v>
      </c>
      <c r="DM7" s="36">
        <v>44.6</v>
      </c>
      <c r="DN7" s="36">
        <v>45.31</v>
      </c>
      <c r="DO7" s="36">
        <v>45.85</v>
      </c>
      <c r="DP7" s="36">
        <v>46.73</v>
      </c>
      <c r="DQ7" s="36">
        <v>46.31</v>
      </c>
      <c r="DR7" s="36">
        <v>4.04</v>
      </c>
      <c r="DS7" s="36">
        <v>3.99</v>
      </c>
      <c r="DT7" s="36">
        <v>4.2699999999999996</v>
      </c>
      <c r="DU7" s="36">
        <v>4.3</v>
      </c>
      <c r="DV7" s="36">
        <v>4.37</v>
      </c>
      <c r="DW7" s="36">
        <v>9.1</v>
      </c>
      <c r="DX7" s="36">
        <v>10.91</v>
      </c>
      <c r="DY7" s="36">
        <v>12.46</v>
      </c>
      <c r="DZ7" s="36">
        <v>13.95</v>
      </c>
      <c r="EA7" s="36">
        <v>15.33</v>
      </c>
      <c r="EB7" s="36">
        <v>12.42</v>
      </c>
      <c r="EC7" s="36">
        <v>1.1599999999999999</v>
      </c>
      <c r="ED7" s="36">
        <v>1.36</v>
      </c>
      <c r="EE7" s="36">
        <v>1.1100000000000001</v>
      </c>
      <c r="EF7" s="36">
        <v>1.17</v>
      </c>
      <c r="EG7" s="36">
        <v>1.35</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2016-02-17T10:00:49Z</cp:lastPrinted>
  <dcterms:created xsi:type="dcterms:W3CDTF">2016-02-03T07:28:23Z</dcterms:created>
  <dcterms:modified xsi:type="dcterms:W3CDTF">2016-02-24T07:28:32Z</dcterms:modified>
  <cp:category/>
</cp:coreProperties>
</file>