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<sst xmlns="http://schemas.openxmlformats.org/spreadsheetml/2006/main" count="221" uniqueCount="111">
  <si>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</si>
  <si>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</si>
  <si>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</si>
  <si>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</si>
  <si>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</si>
  <si>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</si>
  <si>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</si>
  <si>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</si>
  <si>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</si>
  <si>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</si>
  <si>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</si>
  <si>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</si>
  <si>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</si>
  <si>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</si>
  <si>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</si>
  <si>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</si>
  <si>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</si>
  <si>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</si>
  <si>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</si>
  <si>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</si>
  <si>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</si>
  <si>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</si>
  <si>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</si>
  <si>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</si>
  <si>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</si>
  <si>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</si>
  <si>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</si>
  <si>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</si>
  <si>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</si>
  <si>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</si>
  <si>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</si>
  <si>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</si>
  <si>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</si>
  <si>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</si>
  <si>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</si>
  <si>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</si>
  <si>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</si>
  <si>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</si>
  <si>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</si>
  <si>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</si>
  <si>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</si>
  <si>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</si>
  <si>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</si>
  <si>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</si>
  <si>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</si>
  <si>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</si>
  <si>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</si>
  <si>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</si>
  <si>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</si>
  <si>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</si>
  <si>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</si>
  <si>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</si>
  <si>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</si>
  <si>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</si>
  <si>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</si>
  <si>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</si>
  <si>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</si>
  <si>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</si>
  <si>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</si>
  <si>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</si>
  <si>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</si>
  <si>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</si>
  <si>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</si>
  <si>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</si>
  <si>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</si>
  <si>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</si>
  <si>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</si>
  <si>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</si>
  <si>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</si>
  <si>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</si>
  <si>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</si>
  <si>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</si>
  <si>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</si>
  <si>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</si>
  <si>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</si>
  <si>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</si>
  <si>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</si>
  <si>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</si>
  <si>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</si>
  <si>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</si>
  <si>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</si>
  <si>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</si>
  <si>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</si>
  <si>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</si>
  <si>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</si>
  <si>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</si>
  <si>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</si>
  <si>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</si>
  <si>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</si>
  <si>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</si>
  <si>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</si>
  <si>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</si>
  <si>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</si>
  <si>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</si>
  <si>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</si>
  <si>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</si>
  <si>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</si>
  <si>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</si>
  <si>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</si>
  <si>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</si>
  <si>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</si>
  <si>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</si>
  <si>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</si>
  <si>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</si>
  <si>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</si>
  <si>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</si>
  <si>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</si>
  <si>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</si>
  <si>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・管渠改善率については、管渠の更新時期が到来していないため、低い数値となっており、類似団体と比較しても同様の数値となっている。
</t>
    <rPh sb="1" eb="3">
      <t>カンキョ</t>
    </rPh>
    <rPh sb="3" eb="6">
      <t>カイゼンリツ</t>
    </rPh>
    <rPh sb="41" eb="43">
      <t>ルイジ</t>
    </rPh>
    <rPh sb="51" eb="53">
      <t>ドウヨウ</t>
    </rPh>
    <rPh sb="54" eb="56">
      <t>スウチ</t>
    </rPh>
    <phoneticPr fontId="4"/>
  </si>
  <si>
    <t>・経営面の問題としては、面整備が完了していないことと接続率の低さがあり、それが各数値に大きな影響を与えていると考えられる。関係市町村と協力して計画的に面整備を進めるとともに、補助行政を行う行政部門との連携を図って市町村への支援を充実させることで、接続率の向上につなげて有収水量を増加させる必要がある。
また、資本費回収に向けて取り組んでいく必要がある。
・管渠については、将来の更新時期の到来を見据え長寿命化計画により更新事業費の平準化を図っていく必要がある。</t>
    <rPh sb="3" eb="4">
      <t>メン</t>
    </rPh>
    <rPh sb="5" eb="7">
      <t>モンダイ</t>
    </rPh>
    <rPh sb="12" eb="13">
      <t>メン</t>
    </rPh>
    <rPh sb="13" eb="15">
      <t>セイビ</t>
    </rPh>
    <rPh sb="16" eb="18">
      <t>カンリョウ</t>
    </rPh>
    <rPh sb="26" eb="28">
      <t>セツゾク</t>
    </rPh>
    <rPh sb="28" eb="29">
      <t>リツ</t>
    </rPh>
    <rPh sb="30" eb="31">
      <t>ヒク</t>
    </rPh>
    <rPh sb="39" eb="42">
      <t>カクスウチ</t>
    </rPh>
    <rPh sb="43" eb="44">
      <t>オオ</t>
    </rPh>
    <rPh sb="46" eb="48">
      <t>エイキョウ</t>
    </rPh>
    <rPh sb="49" eb="50">
      <t>アタ</t>
    </rPh>
    <rPh sb="55" eb="56">
      <t>カンガ</t>
    </rPh>
    <rPh sb="61" eb="63">
      <t>カンケイ</t>
    </rPh>
    <rPh sb="63" eb="66">
      <t>シチョウソン</t>
    </rPh>
    <rPh sb="67" eb="69">
      <t>キョウリョク</t>
    </rPh>
    <rPh sb="71" eb="74">
      <t>ケイカクテキ</t>
    </rPh>
    <rPh sb="75" eb="76">
      <t>メン</t>
    </rPh>
    <rPh sb="76" eb="78">
      <t>セイビ</t>
    </rPh>
    <rPh sb="79" eb="80">
      <t>スス</t>
    </rPh>
    <rPh sb="87" eb="89">
      <t>ホジョ</t>
    </rPh>
    <rPh sb="89" eb="91">
      <t>ギョウセイ</t>
    </rPh>
    <rPh sb="92" eb="93">
      <t>オコナ</t>
    </rPh>
    <rPh sb="94" eb="96">
      <t>ギョウセイ</t>
    </rPh>
    <rPh sb="96" eb="98">
      <t>ブモン</t>
    </rPh>
    <rPh sb="100" eb="102">
      <t>レンケイ</t>
    </rPh>
    <rPh sb="103" eb="104">
      <t>ハカ</t>
    </rPh>
    <rPh sb="106" eb="109">
      <t>シチョウソン</t>
    </rPh>
    <rPh sb="111" eb="113">
      <t>シエン</t>
    </rPh>
    <rPh sb="114" eb="116">
      <t>ジュウジツ</t>
    </rPh>
    <rPh sb="123" eb="125">
      <t>セツゾク</t>
    </rPh>
    <rPh sb="125" eb="126">
      <t>リツ</t>
    </rPh>
    <rPh sb="127" eb="129">
      <t>コウジョウ</t>
    </rPh>
    <rPh sb="134" eb="138">
      <t>ユウシュウスイリョウ</t>
    </rPh>
    <rPh sb="139" eb="141">
      <t>ゾウカ</t>
    </rPh>
    <rPh sb="144" eb="146">
      <t>ヒツヨウ</t>
    </rPh>
    <rPh sb="154" eb="157">
      <t>シホンヒ</t>
    </rPh>
    <rPh sb="157" eb="159">
      <t>カイシュウ</t>
    </rPh>
    <rPh sb="160" eb="161">
      <t>ム</t>
    </rPh>
    <rPh sb="163" eb="164">
      <t>ト</t>
    </rPh>
    <rPh sb="165" eb="166">
      <t>ク</t>
    </rPh>
    <rPh sb="170" eb="172">
      <t>ヒツヨウ</t>
    </rPh>
    <rPh sb="179" eb="181">
      <t>カンキョ</t>
    </rPh>
    <rPh sb="198" eb="200">
      <t>ミス</t>
    </rPh>
    <phoneticPr fontId="4"/>
  </si>
  <si>
    <t>・収益的収支比率については、総収益に地方債償還金の財源である一般会計繰入金が資本的収入に区分され、含まれていないために100％を大きく下回っているものであり、これを考慮すればほぼ100％となり、収支はほぼ均衡している。
・企業債残高対事業規模比率については、類似団体と比較すると大きく上回っているが、要因としては
１）６処理区のうち２処理区において、協定に基づいて市町村に維持管理委託をしていることから料金収入が当団体に入ってこないことや、供用開始からあまり年数が経っておらず償還が進んでいないこと
２）全処理区において資本費回収ができていないことなどがあげられる。
　なお、建設が一段落したことから、今後は償還が進むにつれて比率は減少していく見込みである。
・汚水処理原価については、類似団体と比較して３０円から４０円程度高くなっている。また、施設利用率については類似団体と比較して１０％以上低く、水洗化率も１００％には到達せず類似団体よりも低い状況にある。これは主に一部処理区において、供用開始からあまり年数がたっておらず、面整備がすべて終わっていないことや接続率が低い状況にあることが要因と考えられる。</t>
    <rPh sb="1" eb="4">
      <t>シュウエキテキ</t>
    </rPh>
    <rPh sb="4" eb="6">
      <t>シュウシ</t>
    </rPh>
    <rPh sb="6" eb="8">
      <t>ヒリツ</t>
    </rPh>
    <rPh sb="14" eb="17">
      <t>ソウシュウエキ</t>
    </rPh>
    <rPh sb="18" eb="21">
      <t>チホウサイ</t>
    </rPh>
    <rPh sb="21" eb="24">
      <t>ショウカンキン</t>
    </rPh>
    <rPh sb="25" eb="27">
      <t>ザイゲン</t>
    </rPh>
    <rPh sb="30" eb="32">
      <t>イッパン</t>
    </rPh>
    <rPh sb="32" eb="34">
      <t>カイケイ</t>
    </rPh>
    <rPh sb="34" eb="37">
      <t>クリイレキン</t>
    </rPh>
    <rPh sb="38" eb="41">
      <t>シホンテキ</t>
    </rPh>
    <rPh sb="41" eb="43">
      <t>シュウニュウ</t>
    </rPh>
    <rPh sb="44" eb="46">
      <t>クブン</t>
    </rPh>
    <rPh sb="49" eb="50">
      <t>フク</t>
    </rPh>
    <rPh sb="64" eb="65">
      <t>オオ</t>
    </rPh>
    <rPh sb="67" eb="69">
      <t>シタマワ</t>
    </rPh>
    <rPh sb="82" eb="84">
      <t>コウリョ</t>
    </rPh>
    <rPh sb="97" eb="99">
      <t>シュウシ</t>
    </rPh>
    <rPh sb="102" eb="104">
      <t>キンコウ</t>
    </rPh>
    <rPh sb="112" eb="115">
      <t>キギョウサイ</t>
    </rPh>
    <rPh sb="115" eb="117">
      <t>ザンダカ</t>
    </rPh>
    <rPh sb="117" eb="118">
      <t>タイ</t>
    </rPh>
    <rPh sb="118" eb="120">
      <t>ジギョウ</t>
    </rPh>
    <rPh sb="120" eb="122">
      <t>キボ</t>
    </rPh>
    <rPh sb="122" eb="124">
      <t>ヒリツ</t>
    </rPh>
    <rPh sb="130" eb="132">
      <t>ルイジ</t>
    </rPh>
    <rPh sb="132" eb="134">
      <t>ダンタイ</t>
    </rPh>
    <rPh sb="135" eb="137">
      <t>ヒカク</t>
    </rPh>
    <rPh sb="140" eb="141">
      <t>オオ</t>
    </rPh>
    <rPh sb="143" eb="145">
      <t>ウワマワ</t>
    </rPh>
    <rPh sb="151" eb="153">
      <t>ヨウイン</t>
    </rPh>
    <rPh sb="161" eb="163">
      <t>ショリ</t>
    </rPh>
    <rPh sb="163" eb="164">
      <t>ク</t>
    </rPh>
    <rPh sb="168" eb="171">
      <t>ショリク</t>
    </rPh>
    <rPh sb="176" eb="178">
      <t>キョウテイ</t>
    </rPh>
    <rPh sb="179" eb="180">
      <t>モト</t>
    </rPh>
    <rPh sb="183" eb="186">
      <t>シチョウソン</t>
    </rPh>
    <rPh sb="187" eb="189">
      <t>イジ</t>
    </rPh>
    <rPh sb="189" eb="191">
      <t>カンリ</t>
    </rPh>
    <rPh sb="191" eb="193">
      <t>イタク</t>
    </rPh>
    <rPh sb="202" eb="204">
      <t>リョウキン</t>
    </rPh>
    <rPh sb="204" eb="206">
      <t>シュウニュウ</t>
    </rPh>
    <rPh sb="207" eb="208">
      <t>トウ</t>
    </rPh>
    <rPh sb="208" eb="210">
      <t>ダンタイ</t>
    </rPh>
    <rPh sb="211" eb="212">
      <t>ハイ</t>
    </rPh>
    <rPh sb="221" eb="223">
      <t>キョウヨウ</t>
    </rPh>
    <rPh sb="223" eb="225">
      <t>カイシ</t>
    </rPh>
    <rPh sb="230" eb="232">
      <t>ネンスウ</t>
    </rPh>
    <rPh sb="233" eb="234">
      <t>タ</t>
    </rPh>
    <rPh sb="239" eb="241">
      <t>ショウカン</t>
    </rPh>
    <rPh sb="242" eb="243">
      <t>スス</t>
    </rPh>
    <rPh sb="253" eb="254">
      <t>ゼン</t>
    </rPh>
    <rPh sb="254" eb="257">
      <t>ショリク</t>
    </rPh>
    <rPh sb="261" eb="264">
      <t>シホンヒ</t>
    </rPh>
    <rPh sb="264" eb="266">
      <t>カイシュウ</t>
    </rPh>
    <rPh sb="289" eb="291">
      <t>ケンセツ</t>
    </rPh>
    <rPh sb="292" eb="295">
      <t>ヒトダンラク</t>
    </rPh>
    <rPh sb="302" eb="304">
      <t>コンゴ</t>
    </rPh>
    <rPh sb="305" eb="307">
      <t>ショウカン</t>
    </rPh>
    <rPh sb="308" eb="309">
      <t>スス</t>
    </rPh>
    <rPh sb="314" eb="316">
      <t>ヒリツ</t>
    </rPh>
    <rPh sb="317" eb="319">
      <t>ゲンショウ</t>
    </rPh>
    <rPh sb="323" eb="325">
      <t>ミコ</t>
    </rPh>
    <rPh sb="333" eb="335">
      <t>オスイ</t>
    </rPh>
    <rPh sb="335" eb="337">
      <t>ショリ</t>
    </rPh>
    <rPh sb="337" eb="339">
      <t>ゲンカ</t>
    </rPh>
    <rPh sb="345" eb="347">
      <t>ルイジ</t>
    </rPh>
    <rPh sb="347" eb="349">
      <t>ダンタイ</t>
    </rPh>
    <rPh sb="350" eb="352">
      <t>ヒカク</t>
    </rPh>
    <rPh sb="356" eb="357">
      <t>エン</t>
    </rPh>
    <rPh sb="361" eb="362">
      <t>エン</t>
    </rPh>
    <rPh sb="362" eb="364">
      <t>テイド</t>
    </rPh>
    <rPh sb="364" eb="365">
      <t>タカ</t>
    </rPh>
    <rPh sb="375" eb="377">
      <t>シセツ</t>
    </rPh>
    <rPh sb="377" eb="380">
      <t>リヨウリツ</t>
    </rPh>
    <rPh sb="385" eb="387">
      <t>ルイジ</t>
    </rPh>
    <rPh sb="387" eb="389">
      <t>ダンタイ</t>
    </rPh>
    <rPh sb="390" eb="392">
      <t>ヒカク</t>
    </rPh>
    <rPh sb="397" eb="399">
      <t>イジョウ</t>
    </rPh>
    <rPh sb="399" eb="400">
      <t>ヒク</t>
    </rPh>
    <rPh sb="402" eb="404">
      <t>スイセン</t>
    </rPh>
    <rPh sb="404" eb="405">
      <t>カ</t>
    </rPh>
    <rPh sb="405" eb="406">
      <t>リツ</t>
    </rPh>
    <rPh sb="413" eb="415">
      <t>トウタツ</t>
    </rPh>
    <rPh sb="417" eb="419">
      <t>ルイジ</t>
    </rPh>
    <rPh sb="419" eb="421">
      <t>ダンタイ</t>
    </rPh>
    <rPh sb="424" eb="425">
      <t>ヒク</t>
    </rPh>
    <rPh sb="426" eb="428">
      <t>ジョウキョウ</t>
    </rPh>
    <rPh sb="435" eb="436">
      <t>オモ</t>
    </rPh>
    <rPh sb="437" eb="439">
      <t>イチブ</t>
    </rPh>
    <rPh sb="439" eb="442">
      <t>ショリク</t>
    </rPh>
    <rPh sb="447" eb="449">
      <t>キョウヨウ</t>
    </rPh>
    <rPh sb="449" eb="451">
      <t>カイシ</t>
    </rPh>
    <rPh sb="456" eb="458">
      <t>ネンスウ</t>
    </rPh>
    <rPh sb="466" eb="467">
      <t>メン</t>
    </rPh>
    <rPh sb="467" eb="469">
      <t>セイビ</t>
    </rPh>
    <rPh sb="473" eb="474">
      <t>オ</t>
    </rPh>
    <rPh sb="483" eb="485">
      <t>セツゾク</t>
    </rPh>
    <rPh sb="485" eb="486">
      <t>リツ</t>
    </rPh>
    <rPh sb="487" eb="488">
      <t>ヒク</t>
    </rPh>
    <rPh sb="489" eb="491">
      <t>ジョウキョウ</t>
    </rPh>
    <rPh sb="497" eb="499">
      <t>ヨウイン</t>
    </rPh>
    <rPh sb="500" eb="50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</si>
</sst>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0.15</c:v>
                </c:pt>
                <c:pt idx="3" formatCode="#,##0.00;&quot;△&quot;#,##0.00;&quot;-&quot;">
                  <c:v>0.08</c:v>
                </c:pt>
                <c:pt idx="4" formatCode="#,##0.00;&quot;△&quot;#,##0.00;&quot;-&quot;">
                  <c:v>0.05</c:v>
                </c:pt>
              </c:numCache>
            </c:numRef>
          </c:val>
        </c:ser>
        <c:dLbls>
          <c:showLegendKey val="0"/>
          <c:showVal val="0"/>
          <c:showCatName val="0"/>
          <c:showSerName val="0"/>
          <c:showPercent val="0"/>
          <c:showBubbleSize val="0"/>
        </c:dLbls>
        <c:gapWidth val="150"/>
        <c:axId val="338736640"/>
        <c:axId val="3387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38736640"/>
        <c:axId val="338738560"/>
      </c:lineChart>
      <c:dateAx>
        <c:axId val="338736640"/>
        <c:scaling>
          <c:orientation val="minMax"/>
        </c:scaling>
        <c:delete val="1"/>
        <c:axPos val="b"/>
        <c:numFmt formatCode="ge" sourceLinked="1"/>
        <c:majorTickMark val="none"/>
        <c:minorTickMark val="none"/>
        <c:tickLblPos val="none"/>
        <c:crossAx val="338738560"/>
        <c:crosses val="autoZero"/>
        <c:auto val="1"/>
        <c:lblOffset val="100"/>
        <c:baseTimeUnit val="years"/>
      </c:dateAx>
      <c:valAx>
        <c:axId val="3387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7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50.58</c:v>
                </c:pt>
                <c:pt idx="1">
                  <c:v>48.4</c:v>
                </c:pt>
                <c:pt idx="2">
                  <c:v>47.28</c:v>
                </c:pt>
                <c:pt idx="3">
                  <c:v>48.22</c:v>
                </c:pt>
                <c:pt idx="4">
                  <c:v>49.14</c:v>
                </c:pt>
              </c:numCache>
            </c:numRef>
          </c:val>
        </c:ser>
        <c:dLbls>
          <c:showLegendKey val="0"/>
          <c:showVal val="0"/>
          <c:showCatName val="0"/>
          <c:showSerName val="0"/>
          <c:showPercent val="0"/>
          <c:showBubbleSize val="0"/>
        </c:dLbls>
        <c:gapWidth val="150"/>
        <c:axId val="323050880"/>
        <c:axId val="3230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23050880"/>
        <c:axId val="323057152"/>
      </c:lineChart>
      <c:dateAx>
        <c:axId val="323050880"/>
        <c:scaling>
          <c:orientation val="minMax"/>
        </c:scaling>
        <c:delete val="1"/>
        <c:axPos val="b"/>
        <c:numFmt formatCode="ge" sourceLinked="1"/>
        <c:majorTickMark val="none"/>
        <c:minorTickMark val="none"/>
        <c:tickLblPos val="none"/>
        <c:crossAx val="323057152"/>
        <c:crosses val="autoZero"/>
        <c:auto val="1"/>
        <c:lblOffset val="100"/>
        <c:baseTimeUnit val="years"/>
      </c:dateAx>
      <c:valAx>
        <c:axId val="3230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83.1</c:v>
                </c:pt>
                <c:pt idx="1">
                  <c:v>85.92</c:v>
                </c:pt>
                <c:pt idx="2">
                  <c:v>83.74</c:v>
                </c:pt>
                <c:pt idx="3">
                  <c:v>84.36</c:v>
                </c:pt>
                <c:pt idx="4">
                  <c:v>85.68</c:v>
                </c:pt>
              </c:numCache>
            </c:numRef>
          </c:val>
        </c:ser>
        <c:dLbls>
          <c:showLegendKey val="0"/>
          <c:showVal val="0"/>
          <c:showCatName val="0"/>
          <c:showSerName val="0"/>
          <c:showPercent val="0"/>
          <c:showBubbleSize val="0"/>
        </c:dLbls>
        <c:gapWidth val="150"/>
        <c:axId val="323075072"/>
        <c:axId val="3230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23075072"/>
        <c:axId val="323081344"/>
      </c:lineChart>
      <c:dateAx>
        <c:axId val="323075072"/>
        <c:scaling>
          <c:orientation val="minMax"/>
        </c:scaling>
        <c:delete val="1"/>
        <c:axPos val="b"/>
        <c:numFmt formatCode="ge" sourceLinked="1"/>
        <c:majorTickMark val="none"/>
        <c:minorTickMark val="none"/>
        <c:tickLblPos val="none"/>
        <c:crossAx val="323081344"/>
        <c:crosses val="autoZero"/>
        <c:auto val="1"/>
        <c:lblOffset val="100"/>
        <c:baseTimeUnit val="years"/>
      </c:dateAx>
      <c:valAx>
        <c:axId val="3230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74.42</c:v>
                </c:pt>
                <c:pt idx="1">
                  <c:v>77.650000000000006</c:v>
                </c:pt>
                <c:pt idx="2">
                  <c:v>74.42</c:v>
                </c:pt>
                <c:pt idx="3">
                  <c:v>72.8</c:v>
                </c:pt>
                <c:pt idx="4">
                  <c:v>72.930000000000007</c:v>
                </c:pt>
              </c:numCache>
            </c:numRef>
          </c:val>
        </c:ser>
        <c:dLbls>
          <c:showLegendKey val="0"/>
          <c:showVal val="0"/>
          <c:showCatName val="0"/>
          <c:showSerName val="0"/>
          <c:showPercent val="0"/>
          <c:showBubbleSize val="0"/>
        </c:dLbls>
        <c:gapWidth val="150"/>
        <c:axId val="362834560"/>
        <c:axId val="3181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834560"/>
        <c:axId val="318141184"/>
      </c:lineChart>
      <c:dateAx>
        <c:axId val="362834560"/>
        <c:scaling>
          <c:orientation val="minMax"/>
        </c:scaling>
        <c:delete val="1"/>
        <c:axPos val="b"/>
        <c:numFmt formatCode="ge" sourceLinked="1"/>
        <c:majorTickMark val="none"/>
        <c:minorTickMark val="none"/>
        <c:tickLblPos val="none"/>
        <c:crossAx val="318141184"/>
        <c:crosses val="autoZero"/>
        <c:auto val="1"/>
        <c:lblOffset val="100"/>
        <c:baseTimeUnit val="years"/>
      </c:dateAx>
      <c:valAx>
        <c:axId val="3181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5008"/>
        <c:axId val="3181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5008"/>
        <c:axId val="318157184"/>
      </c:lineChart>
      <c:dateAx>
        <c:axId val="318155008"/>
        <c:scaling>
          <c:orientation val="minMax"/>
        </c:scaling>
        <c:delete val="1"/>
        <c:axPos val="b"/>
        <c:numFmt formatCode="ge" sourceLinked="1"/>
        <c:majorTickMark val="none"/>
        <c:minorTickMark val="none"/>
        <c:tickLblPos val="none"/>
        <c:crossAx val="318157184"/>
        <c:crosses val="autoZero"/>
        <c:auto val="1"/>
        <c:lblOffset val="100"/>
        <c:baseTimeUnit val="years"/>
      </c:dateAx>
      <c:valAx>
        <c:axId val="3181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71008"/>
        <c:axId val="318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71008"/>
        <c:axId val="318439424"/>
      </c:lineChart>
      <c:dateAx>
        <c:axId val="318171008"/>
        <c:scaling>
          <c:orientation val="minMax"/>
        </c:scaling>
        <c:delete val="1"/>
        <c:axPos val="b"/>
        <c:numFmt formatCode="ge" sourceLinked="1"/>
        <c:majorTickMark val="none"/>
        <c:minorTickMark val="none"/>
        <c:tickLblPos val="none"/>
        <c:crossAx val="318439424"/>
        <c:crosses val="autoZero"/>
        <c:auto val="1"/>
        <c:lblOffset val="100"/>
        <c:baseTimeUnit val="years"/>
      </c:dateAx>
      <c:valAx>
        <c:axId val="318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49152"/>
        <c:axId val="3184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49152"/>
        <c:axId val="318451072"/>
      </c:lineChart>
      <c:dateAx>
        <c:axId val="318449152"/>
        <c:scaling>
          <c:orientation val="minMax"/>
        </c:scaling>
        <c:delete val="1"/>
        <c:axPos val="b"/>
        <c:numFmt formatCode="ge" sourceLinked="1"/>
        <c:majorTickMark val="none"/>
        <c:minorTickMark val="none"/>
        <c:tickLblPos val="none"/>
        <c:crossAx val="318451072"/>
        <c:crosses val="autoZero"/>
        <c:auto val="1"/>
        <c:lblOffset val="100"/>
        <c:baseTimeUnit val="years"/>
      </c:dateAx>
      <c:valAx>
        <c:axId val="3184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69248"/>
        <c:axId val="3184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69248"/>
        <c:axId val="318471168"/>
      </c:lineChart>
      <c:dateAx>
        <c:axId val="318469248"/>
        <c:scaling>
          <c:orientation val="minMax"/>
        </c:scaling>
        <c:delete val="1"/>
        <c:axPos val="b"/>
        <c:numFmt formatCode="ge" sourceLinked="1"/>
        <c:majorTickMark val="none"/>
        <c:minorTickMark val="none"/>
        <c:tickLblPos val="none"/>
        <c:crossAx val="318471168"/>
        <c:crosses val="autoZero"/>
        <c:auto val="1"/>
        <c:lblOffset val="100"/>
        <c:baseTimeUnit val="years"/>
      </c:dateAx>
      <c:valAx>
        <c:axId val="3184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666.32</c:v>
                </c:pt>
                <c:pt idx="1">
                  <c:v>615.98</c:v>
                </c:pt>
                <c:pt idx="2">
                  <c:v>688.76</c:v>
                </c:pt>
                <c:pt idx="3">
                  <c:v>596.79</c:v>
                </c:pt>
                <c:pt idx="4">
                  <c:v>566.91999999999996</c:v>
                </c:pt>
              </c:numCache>
            </c:numRef>
          </c:val>
        </c:ser>
        <c:dLbls>
          <c:showLegendKey val="0"/>
          <c:showVal val="0"/>
          <c:showCatName val="0"/>
          <c:showSerName val="0"/>
          <c:showPercent val="0"/>
          <c:showBubbleSize val="0"/>
        </c:dLbls>
        <c:gapWidth val="150"/>
        <c:axId val="318485248"/>
        <c:axId val="3184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485248"/>
        <c:axId val="318487168"/>
      </c:lineChart>
      <c:dateAx>
        <c:axId val="318485248"/>
        <c:scaling>
          <c:orientation val="minMax"/>
        </c:scaling>
        <c:delete val="1"/>
        <c:axPos val="b"/>
        <c:numFmt formatCode="ge" sourceLinked="1"/>
        <c:majorTickMark val="none"/>
        <c:minorTickMark val="none"/>
        <c:tickLblPos val="none"/>
        <c:crossAx val="318487168"/>
        <c:crosses val="autoZero"/>
        <c:auto val="1"/>
        <c:lblOffset val="100"/>
        <c:baseTimeUnit val="years"/>
      </c:dateAx>
      <c:valAx>
        <c:axId val="3184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027328"/>
        <c:axId val="3230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3027328"/>
        <c:axId val="323029248"/>
      </c:lineChart>
      <c:dateAx>
        <c:axId val="323027328"/>
        <c:scaling>
          <c:orientation val="minMax"/>
        </c:scaling>
        <c:delete val="1"/>
        <c:axPos val="b"/>
        <c:numFmt formatCode="ge" sourceLinked="1"/>
        <c:majorTickMark val="none"/>
        <c:minorTickMark val="none"/>
        <c:tickLblPos val="none"/>
        <c:crossAx val="323029248"/>
        <c:crosses val="autoZero"/>
        <c:auto val="1"/>
        <c:lblOffset val="100"/>
        <c:baseTimeUnit val="years"/>
      </c:dateAx>
      <c:valAx>
        <c:axId val="3230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103.84</c:v>
                </c:pt>
                <c:pt idx="1">
                  <c:v>98.29</c:v>
                </c:pt>
                <c:pt idx="2">
                  <c:v>99.06</c:v>
                </c:pt>
                <c:pt idx="3">
                  <c:v>94.09</c:v>
                </c:pt>
                <c:pt idx="4">
                  <c:v>100.6</c:v>
                </c:pt>
              </c:numCache>
            </c:numRef>
          </c:val>
        </c:ser>
        <c:dLbls>
          <c:showLegendKey val="0"/>
          <c:showVal val="0"/>
          <c:showCatName val="0"/>
          <c:showSerName val="0"/>
          <c:showPercent val="0"/>
          <c:showBubbleSize val="0"/>
        </c:dLbls>
        <c:gapWidth val="150"/>
        <c:axId val="323039232"/>
        <c:axId val="3230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23039232"/>
        <c:axId val="323041152"/>
      </c:lineChart>
      <c:dateAx>
        <c:axId val="323039232"/>
        <c:scaling>
          <c:orientation val="minMax"/>
        </c:scaling>
        <c:delete val="1"/>
        <c:axPos val="b"/>
        <c:numFmt formatCode="ge" sourceLinked="1"/>
        <c:majorTickMark val="none"/>
        <c:minorTickMark val="none"/>
        <c:tickLblPos val="none"/>
        <c:crossAx val="323041152"/>
        <c:crosses val="autoZero"/>
        <c:auto val="1"/>
        <c:lblOffset val="100"/>
        <c:baseTimeUnit val="years"/>
      </c:dateAx>
      <c:valAx>
        <c:axId val="3230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群馬県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2012203</v>
      </c>
      <c r="AM8" s="47"/>
      <c r="AN8" s="47"/>
      <c r="AO8" s="47"/>
      <c r="AP8" s="47"/>
      <c r="AQ8" s="47"/>
      <c r="AR8" s="47"/>
      <c r="AS8" s="47"/>
      <c r="AT8" s="43">
        <f>データ!S6</f>
        <v>6362.28</v>
      </c>
      <c r="AU8" s="43"/>
      <c r="AV8" s="43"/>
      <c r="AW8" s="43"/>
      <c r="AX8" s="43"/>
      <c r="AY8" s="43"/>
      <c r="AZ8" s="43"/>
      <c r="BA8" s="43"/>
      <c r="BB8" s="43">
        <f>データ!T6</f>
        <v>316.27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32.19</v>
      </c>
      <c r="Q10" s="43"/>
      <c r="R10" s="43"/>
      <c r="S10" s="43"/>
      <c r="T10" s="43"/>
      <c r="U10" s="43"/>
      <c r="V10" s="43"/>
      <c r="W10" s="43">
        <f>データ!P6</f>
        <v>92.89</v>
      </c>
      <c r="X10" s="43"/>
      <c r="Y10" s="43"/>
      <c r="Z10" s="43"/>
      <c r="AA10" s="43"/>
      <c r="AB10" s="43"/>
      <c r="AC10" s="43"/>
      <c r="AD10" s="47">
        <f>データ!Q6</f>
        <v>0</v>
      </c>
      <c r="AE10" s="47"/>
      <c r="AF10" s="47"/>
      <c r="AG10" s="47"/>
      <c r="AH10" s="47"/>
      <c r="AI10" s="47"/>
      <c r="AJ10" s="47"/>
      <c r="AK10" s="2"/>
      <c r="AL10" s="47">
        <f>データ!U6</f>
        <v>583917</v>
      </c>
      <c r="AM10" s="47"/>
      <c r="AN10" s="47"/>
      <c r="AO10" s="47"/>
      <c r="AP10" s="47"/>
      <c r="AQ10" s="47"/>
      <c r="AR10" s="47"/>
      <c r="AS10" s="47"/>
      <c r="AT10" s="43">
        <f>データ!V6</f>
        <v>159.19999999999999</v>
      </c>
      <c r="AU10" s="43"/>
      <c r="AV10" s="43"/>
      <c r="AW10" s="43"/>
      <c r="AX10" s="43"/>
      <c r="AY10" s="43"/>
      <c r="AZ10" s="43"/>
      <c r="BA10" s="43"/>
      <c r="BB10" s="43">
        <f>データ!W6</f>
        <v>3667.82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100005</v>
      </c>
      <c r="D6" s="31">
        <f t="shared" si="3"/>
        <v>47</v>
      </c>
      <c r="E6" s="31">
        <f t="shared" si="3"/>
        <v>17</v>
      </c>
      <c r="F6" s="31">
        <f t="shared" si="3"/>
        <v>3</v>
      </c>
      <c r="G6" s="31">
        <f t="shared" si="3"/>
        <v>0</v>
      </c>
      <c r="H6" s="31" t="str">
        <f t="shared" si="3"/>
        <v>群馬県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32.19</v>
      </c>
      <c r="P6" s="32">
        <f t="shared" si="3"/>
        <v>92.89</v>
      </c>
      <c r="Q6" s="32">
        <f t="shared" si="3"/>
        <v>0</v>
      </c>
      <c r="R6" s="32">
        <f t="shared" si="3"/>
        <v>2012203</v>
      </c>
      <c r="S6" s="32">
        <f t="shared" si="3"/>
        <v>6362.28</v>
      </c>
      <c r="T6" s="32">
        <f t="shared" si="3"/>
        <v>316.27</v>
      </c>
      <c r="U6" s="32">
        <f t="shared" si="3"/>
        <v>583917</v>
      </c>
      <c r="V6" s="32">
        <f t="shared" si="3"/>
        <v>159.19999999999999</v>
      </c>
      <c r="W6" s="32">
        <f t="shared" si="3"/>
        <v>3667.82</v>
      </c>
      <c r="X6" s="33">
        <f>IF(X7="",NA(),X7)</f>
        <v>74.42</v>
      </c>
      <c r="Y6" s="33">
        <f t="shared" ref="Y6:AG6" si="4">IF(Y7="",NA(),Y7)</f>
        <v>77.650000000000006</v>
      </c>
      <c r="Z6" s="33">
        <f t="shared" si="4"/>
        <v>74.42</v>
      </c>
      <c r="AA6" s="33">
        <f t="shared" si="4"/>
        <v>72.8</v>
      </c>
      <c r="AB6" s="33">
        <f t="shared" si="4"/>
        <v>72.930000000000007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666.32</v>
      </c>
      <c r="BF6" s="33">
        <f t="shared" ref="BF6:BN6" si="7">IF(BF7="",NA(),BF7)</f>
        <v>615.98</v>
      </c>
      <c r="BG6" s="33">
        <f t="shared" si="7"/>
        <v>688.76</v>
      </c>
      <c r="BH6" s="33">
        <f t="shared" si="7"/>
        <v>596.79</v>
      </c>
      <c r="BI6" s="33">
        <f t="shared" si="7"/>
        <v>566.91999999999996</v>
      </c>
      <c r="BJ6" s="33">
        <f t="shared" si="7"/>
        <v>473.06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103.84</v>
      </c>
      <c r="CB6" s="33">
        <f t="shared" ref="CB6:CJ6" si="9">IF(CB7="",NA(),CB7)</f>
        <v>98.29</v>
      </c>
      <c r="CC6" s="33">
        <f t="shared" si="9"/>
        <v>99.06</v>
      </c>
      <c r="CD6" s="33">
        <f t="shared" si="9"/>
        <v>94.09</v>
      </c>
      <c r="CE6" s="33">
        <f t="shared" si="9"/>
        <v>100.6</v>
      </c>
      <c r="CF6" s="33">
        <f t="shared" si="9"/>
        <v>72.3</v>
      </c>
      <c r="CG6" s="33">
        <f t="shared" si="9"/>
        <v>58.63</v>
      </c>
      <c r="CH6" s="33">
        <f t="shared" si="9"/>
        <v>62.17</v>
      </c>
      <c r="CI6" s="33">
        <f t="shared" si="9"/>
        <v>61.27</v>
      </c>
      <c r="CJ6" s="33">
        <f t="shared" si="9"/>
        <v>66.680000000000007</v>
      </c>
      <c r="CK6" s="32" t="str">
        <f>IF(CK7="","",IF(CK7="-","【-】","【"&amp;SUBSTITUTE(TEXT(CK7,"#,##0.00"),"-","△")&amp;"】"))</f>
        <v>【69.26】</v>
      </c>
      <c r="CL6" s="33">
        <f>IF(CL7="",NA(),CL7)</f>
        <v>50.58</v>
      </c>
      <c r="CM6" s="33">
        <f t="shared" ref="CM6:CU6" si="10">IF(CM7="",NA(),CM7)</f>
        <v>48.4</v>
      </c>
      <c r="CN6" s="33">
        <f t="shared" si="10"/>
        <v>47.28</v>
      </c>
      <c r="CO6" s="33">
        <f t="shared" si="10"/>
        <v>48.22</v>
      </c>
      <c r="CP6" s="33">
        <f t="shared" si="10"/>
        <v>49.14</v>
      </c>
      <c r="CQ6" s="33">
        <f t="shared" si="10"/>
        <v>63</v>
      </c>
      <c r="CR6" s="33">
        <f t="shared" si="10"/>
        <v>64.88</v>
      </c>
      <c r="CS6" s="33">
        <f t="shared" si="10"/>
        <v>71.87</v>
      </c>
      <c r="CT6" s="33">
        <f t="shared" si="10"/>
        <v>65.430000000000007</v>
      </c>
      <c r="CU6" s="33">
        <f t="shared" si="10"/>
        <v>64.930000000000007</v>
      </c>
      <c r="CV6" s="32" t="str">
        <f>IF(CV7="","",IF(CV7="-","【-】","【"&amp;SUBSTITUTE(TEXT(CV7,"#,##0.00"),"-","△")&amp;"】"))</f>
        <v>【64.78】</v>
      </c>
      <c r="CW6" s="33">
        <f>IF(CW7="",NA(),CW7)</f>
        <v>83.1</v>
      </c>
      <c r="CX6" s="33">
        <f t="shared" ref="CX6:DF6" si="11">IF(CX7="",NA(),CX7)</f>
        <v>85.92</v>
      </c>
      <c r="CY6" s="33">
        <f t="shared" si="11"/>
        <v>83.74</v>
      </c>
      <c r="CZ6" s="33">
        <f t="shared" si="11"/>
        <v>84.36</v>
      </c>
      <c r="DA6" s="33">
        <f t="shared" si="11"/>
        <v>85.68</v>
      </c>
      <c r="DB6" s="33">
        <f t="shared" si="11"/>
        <v>86</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0.15</v>
      </c>
      <c r="EG6" s="33">
        <f t="shared" si="14"/>
        <v>0.08</v>
      </c>
      <c r="EH6" s="33">
        <f t="shared" si="14"/>
        <v>0.05</v>
      </c>
      <c r="EI6" s="33">
        <f t="shared" si="14"/>
        <v>0.02</v>
      </c>
      <c r="EJ6" s="33">
        <f t="shared" si="14"/>
        <v>0.13</v>
      </c>
      <c r="EK6" s="33">
        <f t="shared" si="14"/>
        <v>0.13</v>
      </c>
      <c r="EL6" s="33">
        <f t="shared" si="14"/>
        <v>0.09</v>
      </c>
      <c r="EM6" s="33">
        <f t="shared" si="14"/>
        <v>0.12</v>
      </c>
      <c r="EN6" s="32" t="str">
        <f>IF(EN7="","",IF(EN7="-","【-】","【"&amp;SUBSTITUTE(TEXT(EN7,"#,##0.00"),"-","△")&amp;"】"))</f>
        <v>【0.11】</v>
      </c>
    </row>
    <row r="7" spans="1:144" s="34" customFormat="1" x14ac:dyDescent="0.2">
      <c r="A7" s="26"/>
      <c r="B7" s="35">
        <v>2014</v>
      </c>
      <c r="C7" s="35">
        <v>100005</v>
      </c>
      <c r="D7" s="35">
        <v>47</v>
      </c>
      <c r="E7" s="35">
        <v>17</v>
      </c>
      <c r="F7" s="35">
        <v>3</v>
      </c>
      <c r="G7" s="35">
        <v>0</v>
      </c>
      <c r="H7" s="35" t="s">
        <v>96</v>
      </c>
      <c r="I7" s="35" t="s">
        <v>97</v>
      </c>
      <c r="J7" s="35" t="s">
        <v>98</v>
      </c>
      <c r="K7" s="35" t="s">
        <v>99</v>
      </c>
      <c r="L7" s="35" t="s">
        <v>100</v>
      </c>
      <c r="M7" s="36" t="s">
        <v>101</v>
      </c>
      <c r="N7" s="36" t="s">
        <v>102</v>
      </c>
      <c r="O7" s="36">
        <v>32.19</v>
      </c>
      <c r="P7" s="36">
        <v>92.89</v>
      </c>
      <c r="Q7" s="36">
        <v>0</v>
      </c>
      <c r="R7" s="36">
        <v>2012203</v>
      </c>
      <c r="S7" s="36">
        <v>6362.28</v>
      </c>
      <c r="T7" s="36">
        <v>316.27</v>
      </c>
      <c r="U7" s="36">
        <v>583917</v>
      </c>
      <c r="V7" s="36">
        <v>159.19999999999999</v>
      </c>
      <c r="W7" s="36">
        <v>3667.82</v>
      </c>
      <c r="X7" s="36">
        <v>74.42</v>
      </c>
      <c r="Y7" s="36">
        <v>77.650000000000006</v>
      </c>
      <c r="Z7" s="36">
        <v>74.42</v>
      </c>
      <c r="AA7" s="36">
        <v>72.8</v>
      </c>
      <c r="AB7" s="36">
        <v>72.930000000000007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666.32</v>
      </c>
      <c r="BF7" s="36">
        <v>615.98</v>
      </c>
      <c r="BG7" s="36">
        <v>688.76</v>
      </c>
      <c r="BH7" s="36">
        <v>596.79</v>
      </c>
      <c r="BI7" s="36">
        <v>566.91999999999996</v>
      </c>
      <c r="BJ7" s="36">
        <v>473.06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103.84</v>
      </c>
      <c r="CB7" s="36">
        <v>98.29</v>
      </c>
      <c r="CC7" s="36">
        <v>99.06</v>
      </c>
      <c r="CD7" s="36">
        <v>94.09</v>
      </c>
      <c r="CE7" s="36">
        <v>100.6</v>
      </c>
      <c r="CF7" s="36">
        <v>72.3</v>
      </c>
      <c r="CG7" s="36">
        <v>58.63</v>
      </c>
      <c r="CH7" s="36">
        <v>62.17</v>
      </c>
      <c r="CI7" s="36">
        <v>61.27</v>
      </c>
      <c r="CJ7" s="36">
        <v>66.680000000000007</v>
      </c>
      <c r="CK7" s="36">
        <v>69.260000000000005</v>
      </c>
      <c r="CL7" s="36">
        <v>50.58</v>
      </c>
      <c r="CM7" s="36">
        <v>48.4</v>
      </c>
      <c r="CN7" s="36">
        <v>47.28</v>
      </c>
      <c r="CO7" s="36">
        <v>48.22</v>
      </c>
      <c r="CP7" s="36">
        <v>49.14</v>
      </c>
      <c r="CQ7" s="36">
        <v>63</v>
      </c>
      <c r="CR7" s="36">
        <v>64.88</v>
      </c>
      <c r="CS7" s="36">
        <v>71.87</v>
      </c>
      <c r="CT7" s="36">
        <v>65.430000000000007</v>
      </c>
      <c r="CU7" s="36">
        <v>64.930000000000007</v>
      </c>
      <c r="CV7" s="36">
        <v>64.78</v>
      </c>
      <c r="CW7" s="36">
        <v>83.1</v>
      </c>
      <c r="CX7" s="36">
        <v>85.92</v>
      </c>
      <c r="CY7" s="36">
        <v>83.74</v>
      </c>
      <c r="CZ7" s="36">
        <v>84.36</v>
      </c>
      <c r="DA7" s="36">
        <v>85.68</v>
      </c>
      <c r="DB7" s="36">
        <v>86</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0.15</v>
      </c>
      <c r="EG7" s="36">
        <v>0.08</v>
      </c>
      <c r="EH7" s="36">
        <v>0.05</v>
      </c>
      <c r="EI7" s="36">
        <v>0.02</v>
      </c>
      <c r="EJ7" s="36">
        <v>0.13</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dcterms:created xsi:type="dcterms:W3CDTF">2016-02-03T08:58:53Z</dcterms:created>
  <dcterms:modified xsi:type="dcterms:W3CDTF">2016-02-24T07:28:54Z</dcterms:modified>
  <cp:category/>
</cp:coreProperties>
</file>