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2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W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<sst xmlns="http://schemas.openxmlformats.org/spreadsheetml/2006/main" count="221" uniqueCount="111">
  <si>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</si>
  <si>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</si>
  <si>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</si>
  <si>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</si>
  <si>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</si>
  <si>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</si>
  <si>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</si>
  <si>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</si>
  <si>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</si>
  <si>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</si>
  <si>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</si>
  <si>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</si>
  <si>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</si>
  <si>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</si>
  <si>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</si>
  <si>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</si>
  <si>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</si>
  <si>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</si>
  <si>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</si>
  <si>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</si>
  <si>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</si>
  <si>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</si>
  <si>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</si>
  <si>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</si>
  <si>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</si>
  <si>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</si>
  <si>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</si>
  <si>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</si>
  <si>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</si>
  <si>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</si>
  <si>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</si>
  <si>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</si>
  <si>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</si>
  <si>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</si>
  <si>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</si>
  <si>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</si>
  <si>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</si>
  <si>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</si>
  <si>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</si>
  <si>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</si>
  <si>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</si>
  <si>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</si>
  <si>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</si>
  <si>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</si>
  <si>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</si>
  <si>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</si>
  <si>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</si>
  <si>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</si>
  <si>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</si>
  <si>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</si>
  <si>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</si>
  <si>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</si>
  <si>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</si>
  <si>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</si>
  <si>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</si>
  <si>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</si>
  <si>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</si>
  <si>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</si>
  <si>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</si>
  <si>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</si>
  <si>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</si>
  <si>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</si>
  <si>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</si>
  <si>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</si>
  <si>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</si>
  <si>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</si>
  <si>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</si>
  <si>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</si>
  <si>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</si>
  <si>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</si>
  <si>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</si>
  <si>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</si>
  <si>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</si>
  <si>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</si>
  <si>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</si>
  <si>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</si>
  <si>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</si>
  <si>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</si>
  <si>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</si>
  <si>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</si>
  <si>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</si>
  <si>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</si>
  <si>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</si>
  <si>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</si>
  <si>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</si>
  <si>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</si>
  <si>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</si>
  <si>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</si>
  <si>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</si>
  <si>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</si>
  <si>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</si>
  <si>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</si>
  <si>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</si>
  <si>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</si>
  <si>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</si>
  <si>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</si>
  <si>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千葉県</t>
  </si>
  <si>
    <t>法非適用</t>
  </si>
  <si>
    <t>下水道事業</t>
  </si>
  <si>
    <t>流域下水道</t>
  </si>
  <si>
    <t>E1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</si>
  <si>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</si>
  <si>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</si>
  <si>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</si>
  <si>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</si>
  <si>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</si>
  <si>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</si>
  <si>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</si>
  <si>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債務残高の減少により、経営の健全性が保たれ、効率的な経営を行っております。施設の老朽化に対しては、適切に対策工事を行っていきます。</t>
    <rPh sb="1" eb="3">
      <t>サイム</t>
    </rPh>
    <rPh sb="3" eb="4">
      <t>ザン</t>
    </rPh>
    <rPh sb="4" eb="5">
      <t>ダカ</t>
    </rPh>
    <rPh sb="6" eb="8">
      <t>ゲンショウ</t>
    </rPh>
    <rPh sb="12" eb="14">
      <t>ケイエイ</t>
    </rPh>
    <rPh sb="15" eb="17">
      <t>ケンゼン</t>
    </rPh>
    <rPh sb="17" eb="18">
      <t>セイ</t>
    </rPh>
    <rPh sb="19" eb="20">
      <t>タモ</t>
    </rPh>
    <rPh sb="23" eb="25">
      <t>コウリツ</t>
    </rPh>
    <rPh sb="25" eb="26">
      <t>テキ</t>
    </rPh>
    <rPh sb="27" eb="29">
      <t>ケイエイ</t>
    </rPh>
    <rPh sb="30" eb="31">
      <t>オコナ</t>
    </rPh>
    <rPh sb="38" eb="40">
      <t>シセツ</t>
    </rPh>
    <rPh sb="41" eb="43">
      <t>ロウキュウ</t>
    </rPh>
    <rPh sb="43" eb="44">
      <t>カ</t>
    </rPh>
    <rPh sb="45" eb="46">
      <t>タイ</t>
    </rPh>
    <rPh sb="50" eb="52">
      <t>テキセツ</t>
    </rPh>
    <rPh sb="53" eb="55">
      <t>タイサク</t>
    </rPh>
    <rPh sb="55" eb="57">
      <t>コウジ</t>
    </rPh>
    <rPh sb="58" eb="59">
      <t>オコナ</t>
    </rPh>
    <phoneticPr fontId="4"/>
  </si>
  <si>
    <t xml:space="preserve">  効率的な経営に努め、汚水処理原価は比較的低い水準で抑えられております。
　また、近年借入金残高や借入金返済額が減少していることから、企業債残高対事業規模比率や収益的収支比率が向上しております。
　平成25年度に借入金の一部を借換えしたことから、一時的に収益的収支比率に影響しましたが、借換えにより、借入金の利子負担が減少し、今後も収支の安定と健全な経営が見込まれます。</t>
    <rPh sb="2" eb="4">
      <t>コウリツ</t>
    </rPh>
    <rPh sb="4" eb="5">
      <t>テキ</t>
    </rPh>
    <rPh sb="6" eb="8">
      <t>ケイエイ</t>
    </rPh>
    <rPh sb="9" eb="10">
      <t>ツト</t>
    </rPh>
    <rPh sb="12" eb="14">
      <t>オスイ</t>
    </rPh>
    <rPh sb="14" eb="16">
      <t>ショリ</t>
    </rPh>
    <rPh sb="16" eb="17">
      <t>ゲン</t>
    </rPh>
    <rPh sb="19" eb="22">
      <t>ヒカクテキ</t>
    </rPh>
    <rPh sb="22" eb="23">
      <t>ヒク</t>
    </rPh>
    <rPh sb="24" eb="26">
      <t>スイジュン</t>
    </rPh>
    <rPh sb="27" eb="28">
      <t>オサ</t>
    </rPh>
    <rPh sb="42" eb="44">
      <t>キンネン</t>
    </rPh>
    <rPh sb="44" eb="46">
      <t>カリイレ</t>
    </rPh>
    <rPh sb="46" eb="47">
      <t>キン</t>
    </rPh>
    <rPh sb="47" eb="49">
      <t>ザンダカ</t>
    </rPh>
    <rPh sb="50" eb="52">
      <t>カリイレ</t>
    </rPh>
    <rPh sb="52" eb="53">
      <t>キン</t>
    </rPh>
    <rPh sb="53" eb="55">
      <t>ヘンサイ</t>
    </rPh>
    <rPh sb="55" eb="56">
      <t>ガク</t>
    </rPh>
    <rPh sb="57" eb="59">
      <t>ゲンショウ</t>
    </rPh>
    <rPh sb="68" eb="70">
      <t>キギョウ</t>
    </rPh>
    <rPh sb="70" eb="71">
      <t>サイ</t>
    </rPh>
    <rPh sb="71" eb="73">
      <t>ザンダカ</t>
    </rPh>
    <rPh sb="73" eb="74">
      <t>タイ</t>
    </rPh>
    <rPh sb="74" eb="76">
      <t>ジギョウ</t>
    </rPh>
    <rPh sb="76" eb="78">
      <t>キボ</t>
    </rPh>
    <rPh sb="78" eb="80">
      <t>ヒリツ</t>
    </rPh>
    <rPh sb="81" eb="84">
      <t>シュウエキテキ</t>
    </rPh>
    <rPh sb="84" eb="86">
      <t>シュウシ</t>
    </rPh>
    <rPh sb="86" eb="88">
      <t>ヒリツ</t>
    </rPh>
    <rPh sb="89" eb="91">
      <t>コウジョウ</t>
    </rPh>
    <rPh sb="100" eb="102">
      <t>ヘイセイ</t>
    </rPh>
    <rPh sb="104" eb="105">
      <t>ネン</t>
    </rPh>
    <rPh sb="105" eb="106">
      <t>ド</t>
    </rPh>
    <rPh sb="107" eb="109">
      <t>カリイレ</t>
    </rPh>
    <rPh sb="109" eb="110">
      <t>キン</t>
    </rPh>
    <rPh sb="111" eb="113">
      <t>イチブ</t>
    </rPh>
    <rPh sb="114" eb="116">
      <t>カリカエ</t>
    </rPh>
    <rPh sb="124" eb="126">
      <t>イチジ</t>
    </rPh>
    <rPh sb="126" eb="127">
      <t>テキ</t>
    </rPh>
    <rPh sb="128" eb="130">
      <t>シュウエキ</t>
    </rPh>
    <rPh sb="130" eb="131">
      <t>テキ</t>
    </rPh>
    <rPh sb="131" eb="133">
      <t>シュウシ</t>
    </rPh>
    <rPh sb="133" eb="135">
      <t>ヒリツ</t>
    </rPh>
    <rPh sb="136" eb="138">
      <t>エイキョウ</t>
    </rPh>
    <rPh sb="144" eb="146">
      <t>カリカエ</t>
    </rPh>
    <rPh sb="151" eb="153">
      <t>カリイレ</t>
    </rPh>
    <rPh sb="153" eb="154">
      <t>キン</t>
    </rPh>
    <rPh sb="155" eb="157">
      <t>リシ</t>
    </rPh>
    <rPh sb="157" eb="159">
      <t>フタン</t>
    </rPh>
    <rPh sb="160" eb="162">
      <t>ゲンショウ</t>
    </rPh>
    <rPh sb="164" eb="166">
      <t>コンゴ</t>
    </rPh>
    <rPh sb="167" eb="169">
      <t>シュウシ</t>
    </rPh>
    <rPh sb="170" eb="172">
      <t>アンテイ</t>
    </rPh>
    <rPh sb="173" eb="175">
      <t>ケンゼン</t>
    </rPh>
    <rPh sb="176" eb="178">
      <t>ケイエイ</t>
    </rPh>
    <rPh sb="179" eb="181">
      <t>ミコ</t>
    </rPh>
    <phoneticPr fontId="4"/>
  </si>
  <si>
    <t xml:space="preserve"> 下水道布設延長336kmのうち、法定耐用年数(50年)を経過している管渠はありません。
　管渠の老朽化対策については、長寿命化計画に基づき、平成27年度から実施しているため、「管渠改善率」に反映されていませんが、局所的に劣化した箇所については、これまでも維持管理において修繕を実施しております。</t>
    <rPh sb="1" eb="3">
      <t>ゲスイ</t>
    </rPh>
    <rPh sb="3" eb="4">
      <t>ドウ</t>
    </rPh>
    <rPh sb="6" eb="8">
      <t>エンチョウ</t>
    </rPh>
    <rPh sb="46" eb="47">
      <t>カン</t>
    </rPh>
    <rPh sb="47" eb="48">
      <t>キョ</t>
    </rPh>
    <rPh sb="49" eb="52">
      <t>ロウキュウカ</t>
    </rPh>
    <rPh sb="52" eb="54">
      <t>タイサク</t>
    </rPh>
    <rPh sb="60" eb="61">
      <t>チョウ</t>
    </rPh>
    <rPh sb="61" eb="64">
      <t>ジュミョウカ</t>
    </rPh>
    <rPh sb="64" eb="66">
      <t>ケイカク</t>
    </rPh>
    <rPh sb="67" eb="68">
      <t>モト</t>
    </rPh>
    <rPh sb="71" eb="73">
      <t>ヘイセイ</t>
    </rPh>
    <rPh sb="75" eb="77">
      <t>ネンド</t>
    </rPh>
    <rPh sb="79" eb="81">
      <t>ジッシ</t>
    </rPh>
    <rPh sb="89" eb="90">
      <t>カン</t>
    </rPh>
    <rPh sb="90" eb="91">
      <t>キョ</t>
    </rPh>
    <rPh sb="91" eb="93">
      <t>カイゼン</t>
    </rPh>
    <rPh sb="93" eb="94">
      <t>リツ</t>
    </rPh>
    <rPh sb="96" eb="98">
      <t>ハンエイ</t>
    </rPh>
    <rPh sb="107" eb="110">
      <t>キョクショテキ</t>
    </rPh>
    <rPh sb="111" eb="113">
      <t>レッカ</t>
    </rPh>
    <rPh sb="115" eb="117">
      <t>カショ</t>
    </rPh>
    <rPh sb="128" eb="130">
      <t>イジ</t>
    </rPh>
    <rPh sb="130" eb="132">
      <t>カンリ</t>
    </rPh>
    <rPh sb="136" eb="138">
      <t>シュウゼン</t>
    </rPh>
    <rPh sb="139" eb="141">
      <t>ジッシ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</si>
</sst>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"/>
          <c:y val="0.1580694566902847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768832"/>
        <c:axId val="357134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0.13</c:v>
                </c:pt>
                <c:pt idx="2">
                  <c:v>0.13</c:v>
                </c:pt>
                <c:pt idx="3">
                  <c:v>0.09</c:v>
                </c:pt>
                <c:pt idx="4">
                  <c:v>0.12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768832"/>
        <c:axId val="357134336"/>
      </c:lineChart>
      <c:dateAx>
        <c:axId val="339768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7134336"/>
        <c:crosses val="autoZero"/>
        <c:auto val="1"/>
        <c:lblOffset val="100"/>
        <c:baseTimeUnit val="years"/>
      </c:dateAx>
      <c:valAx>
        <c:axId val="357134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9768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66" l="0.70000000000000062" r="0.70000000000000062" t="0.750000000000011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67.03</c:v>
                </c:pt>
                <c:pt idx="1">
                  <c:v>66.349999999999994</c:v>
                </c:pt>
                <c:pt idx="2">
                  <c:v>64.47</c:v>
                </c:pt>
                <c:pt idx="3">
                  <c:v>64.67</c:v>
                </c:pt>
                <c:pt idx="4">
                  <c:v>65.760000000000005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500224"/>
        <c:axId val="321775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65.599999999999994</c:v>
                </c:pt>
                <c:pt idx="1">
                  <c:v>64.88</c:v>
                </c:pt>
                <c:pt idx="2">
                  <c:v>71.87</c:v>
                </c:pt>
                <c:pt idx="3">
                  <c:v>65.430000000000007</c:v>
                </c:pt>
                <c:pt idx="4">
                  <c:v>64.930000000000007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500224"/>
        <c:axId val="321775104"/>
      </c:lineChart>
      <c:dateAx>
        <c:axId val="318500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1775104"/>
        <c:crosses val="autoZero"/>
        <c:auto val="1"/>
        <c:lblOffset val="100"/>
        <c:baseTimeUnit val="years"/>
      </c:dateAx>
      <c:valAx>
        <c:axId val="321775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8500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94.23</c:v>
                </c:pt>
                <c:pt idx="1">
                  <c:v>94.19</c:v>
                </c:pt>
                <c:pt idx="2">
                  <c:v>94.5</c:v>
                </c:pt>
                <c:pt idx="3">
                  <c:v>94.39</c:v>
                </c:pt>
                <c:pt idx="4">
                  <c:v>94.33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038208"/>
        <c:axId val="323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92.02</c:v>
                </c:pt>
                <c:pt idx="1">
                  <c:v>92.42</c:v>
                </c:pt>
                <c:pt idx="2">
                  <c:v>92.39</c:v>
                </c:pt>
                <c:pt idx="3">
                  <c:v>92.51</c:v>
                </c:pt>
                <c:pt idx="4">
                  <c:v>92.69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038208"/>
        <c:axId val="323040384"/>
      </c:lineChart>
      <c:dateAx>
        <c:axId val="323038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3040384"/>
        <c:crosses val="autoZero"/>
        <c:auto val="1"/>
        <c:lblOffset val="100"/>
        <c:baseTimeUnit val="years"/>
      </c:dateAx>
      <c:valAx>
        <c:axId val="323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3038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370168884887806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78.099999999999994</c:v>
                </c:pt>
                <c:pt idx="1">
                  <c:v>82.42</c:v>
                </c:pt>
                <c:pt idx="2">
                  <c:v>83.53</c:v>
                </c:pt>
                <c:pt idx="3">
                  <c:v>74.510000000000005</c:v>
                </c:pt>
                <c:pt idx="4">
                  <c:v>86.12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981568"/>
        <c:axId val="314475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981568"/>
        <c:axId val="314475264"/>
      </c:lineChart>
      <c:dateAx>
        <c:axId val="313981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4475264"/>
        <c:crosses val="autoZero"/>
        <c:auto val="1"/>
        <c:lblOffset val="100"/>
        <c:baseTimeUnit val="years"/>
      </c:dateAx>
      <c:valAx>
        <c:axId val="314475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3981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497280"/>
        <c:axId val="318112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497280"/>
        <c:axId val="318112128"/>
      </c:lineChart>
      <c:dateAx>
        <c:axId val="314497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8112128"/>
        <c:crosses val="autoZero"/>
        <c:auto val="1"/>
        <c:lblOffset val="100"/>
        <c:baseTimeUnit val="years"/>
      </c:dateAx>
      <c:valAx>
        <c:axId val="318112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4497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130048"/>
        <c:axId val="318140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130048"/>
        <c:axId val="318140416"/>
      </c:lineChart>
      <c:dateAx>
        <c:axId val="318130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8140416"/>
        <c:crosses val="autoZero"/>
        <c:auto val="1"/>
        <c:lblOffset val="100"/>
        <c:baseTimeUnit val="years"/>
      </c:dateAx>
      <c:valAx>
        <c:axId val="318140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8130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154240"/>
        <c:axId val="318156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154240"/>
        <c:axId val="318156160"/>
      </c:lineChart>
      <c:dateAx>
        <c:axId val="318154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8156160"/>
        <c:crosses val="autoZero"/>
        <c:auto val="1"/>
        <c:lblOffset val="100"/>
        <c:baseTimeUnit val="years"/>
      </c:dateAx>
      <c:valAx>
        <c:axId val="318156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8154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174336"/>
        <c:axId val="318176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174336"/>
        <c:axId val="318176256"/>
      </c:lineChart>
      <c:dateAx>
        <c:axId val="318174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8176256"/>
        <c:crosses val="autoZero"/>
        <c:auto val="1"/>
        <c:lblOffset val="100"/>
        <c:baseTimeUnit val="years"/>
      </c:dateAx>
      <c:valAx>
        <c:axId val="318176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8174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379.67</c:v>
                </c:pt>
                <c:pt idx="1">
                  <c:v>340.2</c:v>
                </c:pt>
                <c:pt idx="2">
                  <c:v>315.94</c:v>
                </c:pt>
                <c:pt idx="3">
                  <c:v>313.27</c:v>
                </c:pt>
                <c:pt idx="4">
                  <c:v>280.25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456576"/>
        <c:axId val="3184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473.46</c:v>
                </c:pt>
                <c:pt idx="1">
                  <c:v>484.53</c:v>
                </c:pt>
                <c:pt idx="2">
                  <c:v>469.84</c:v>
                </c:pt>
                <c:pt idx="3">
                  <c:v>438.59</c:v>
                </c:pt>
                <c:pt idx="4">
                  <c:v>407.62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456576"/>
        <c:axId val="318458496"/>
      </c:lineChart>
      <c:dateAx>
        <c:axId val="318456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8458496"/>
        <c:crosses val="autoZero"/>
        <c:auto val="1"/>
        <c:lblOffset val="100"/>
        <c:baseTimeUnit val="years"/>
      </c:dateAx>
      <c:valAx>
        <c:axId val="3184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8456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472576"/>
        <c:axId val="318474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472576"/>
        <c:axId val="318474496"/>
      </c:lineChart>
      <c:dateAx>
        <c:axId val="318472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8474496"/>
        <c:crosses val="autoZero"/>
        <c:auto val="1"/>
        <c:lblOffset val="100"/>
        <c:baseTimeUnit val="years"/>
      </c:dateAx>
      <c:valAx>
        <c:axId val="318474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8472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47.64</c:v>
                </c:pt>
                <c:pt idx="1">
                  <c:v>50.17</c:v>
                </c:pt>
                <c:pt idx="2">
                  <c:v>50.93</c:v>
                </c:pt>
                <c:pt idx="3">
                  <c:v>57.12</c:v>
                </c:pt>
                <c:pt idx="4">
                  <c:v>52.58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484480"/>
        <c:axId val="318486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61.3</c:v>
                </c:pt>
                <c:pt idx="1">
                  <c:v>58.63</c:v>
                </c:pt>
                <c:pt idx="2">
                  <c:v>62.17</c:v>
                </c:pt>
                <c:pt idx="3">
                  <c:v>61.27</c:v>
                </c:pt>
                <c:pt idx="4">
                  <c:v>66.680000000000007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484480"/>
        <c:axId val="318486400"/>
      </c:lineChart>
      <c:dateAx>
        <c:axId val="318484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8486400"/>
        <c:crosses val="autoZero"/>
        <c:auto val="1"/>
        <c:lblOffset val="100"/>
        <c:baseTimeUnit val="years"/>
      </c:dateAx>
      <c:valAx>
        <c:axId val="318486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8484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【400.47】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【91.98】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【69.26】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70" zoomScaleNormal="70" workbookViewId="0"/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 x14ac:dyDescent="0.2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 x14ac:dyDescent="0.2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1" t="str">
        <f>データ!H6</f>
        <v>千葉県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流域下水道</v>
      </c>
      <c r="Q8" s="46"/>
      <c r="R8" s="46"/>
      <c r="S8" s="46"/>
      <c r="T8" s="46"/>
      <c r="U8" s="46"/>
      <c r="V8" s="46"/>
      <c r="W8" s="46" t="str">
        <f>データ!L6</f>
        <v>E1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6254106</v>
      </c>
      <c r="AM8" s="47"/>
      <c r="AN8" s="47"/>
      <c r="AO8" s="47"/>
      <c r="AP8" s="47"/>
      <c r="AQ8" s="47"/>
      <c r="AR8" s="47"/>
      <c r="AS8" s="47"/>
      <c r="AT8" s="43">
        <f>データ!S6</f>
        <v>5157.6400000000003</v>
      </c>
      <c r="AU8" s="43"/>
      <c r="AV8" s="43"/>
      <c r="AW8" s="43"/>
      <c r="AX8" s="43"/>
      <c r="AY8" s="43"/>
      <c r="AZ8" s="43"/>
      <c r="BA8" s="43"/>
      <c r="BB8" s="43">
        <f>データ!T6</f>
        <v>1212.5899999999999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61.86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0</v>
      </c>
      <c r="AE10" s="47"/>
      <c r="AF10" s="47"/>
      <c r="AG10" s="47"/>
      <c r="AH10" s="47"/>
      <c r="AI10" s="47"/>
      <c r="AJ10" s="47"/>
      <c r="AK10" s="2"/>
      <c r="AL10" s="47">
        <f>データ!U6</f>
        <v>2942636</v>
      </c>
      <c r="AM10" s="47"/>
      <c r="AN10" s="47"/>
      <c r="AO10" s="47"/>
      <c r="AP10" s="47"/>
      <c r="AQ10" s="47"/>
      <c r="AR10" s="47"/>
      <c r="AS10" s="47"/>
      <c r="AT10" s="43">
        <f>データ!V6</f>
        <v>344.1</v>
      </c>
      <c r="AU10" s="43"/>
      <c r="AV10" s="43"/>
      <c r="AW10" s="43"/>
      <c r="AX10" s="43"/>
      <c r="AY10" s="43"/>
      <c r="AZ10" s="43"/>
      <c r="BA10" s="43"/>
      <c r="BB10" s="43">
        <f>データ!W6</f>
        <v>8551.69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 x14ac:dyDescent="0.2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 x14ac:dyDescent="0.2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109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 x14ac:dyDescent="0.2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 x14ac:dyDescent="0.2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110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 x14ac:dyDescent="0.2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 x14ac:dyDescent="0.2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 x14ac:dyDescent="0.2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 x14ac:dyDescent="0.2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 x14ac:dyDescent="0.2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 x14ac:dyDescent="0.2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108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 x14ac:dyDescent="0.2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 x14ac:dyDescent="0.2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 x14ac:dyDescent="0.2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 x14ac:dyDescent="0.2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 x14ac:dyDescent="0.2">
      <c r="C83" s="2" t="s">
        <v>40</v>
      </c>
    </row>
    <row r="84" spans="1:78" x14ac:dyDescent="0.2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2" x14ac:dyDescent="0.2"/>
  <cols>
    <col min="2" max="143" width="11.88671875" customWidth="1"/>
  </cols>
  <sheetData>
    <row r="1" spans="1:144" x14ac:dyDescent="0.2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 x14ac:dyDescent="0.2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 x14ac:dyDescent="0.2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 x14ac:dyDescent="0.2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 x14ac:dyDescent="0.2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 x14ac:dyDescent="0.2">
      <c r="A6" s="26" t="s">
        <v>95</v>
      </c>
      <c r="B6" s="31">
        <f>B7</f>
        <v>2014</v>
      </c>
      <c r="C6" s="31">
        <f t="shared" ref="C6:W6" si="3">C7</f>
        <v>120006</v>
      </c>
      <c r="D6" s="31">
        <f t="shared" si="3"/>
        <v>47</v>
      </c>
      <c r="E6" s="31">
        <f t="shared" si="3"/>
        <v>17</v>
      </c>
      <c r="F6" s="31">
        <f t="shared" si="3"/>
        <v>3</v>
      </c>
      <c r="G6" s="31">
        <f t="shared" si="3"/>
        <v>0</v>
      </c>
      <c r="H6" s="31" t="str">
        <f t="shared" si="3"/>
        <v>千葉県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流域下水道</v>
      </c>
      <c r="L6" s="31" t="str">
        <f t="shared" si="3"/>
        <v>E1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61.86</v>
      </c>
      <c r="P6" s="32">
        <f t="shared" si="3"/>
        <v>100</v>
      </c>
      <c r="Q6" s="32">
        <f t="shared" si="3"/>
        <v>0</v>
      </c>
      <c r="R6" s="32">
        <f t="shared" si="3"/>
        <v>6254106</v>
      </c>
      <c r="S6" s="32">
        <f t="shared" si="3"/>
        <v>5157.6400000000003</v>
      </c>
      <c r="T6" s="32">
        <f t="shared" si="3"/>
        <v>1212.5899999999999</v>
      </c>
      <c r="U6" s="32">
        <f t="shared" si="3"/>
        <v>2942636</v>
      </c>
      <c r="V6" s="32">
        <f t="shared" si="3"/>
        <v>344.1</v>
      </c>
      <c r="W6" s="32">
        <f t="shared" si="3"/>
        <v>8551.69</v>
      </c>
      <c r="X6" s="33">
        <f>IF(X7="",NA(),X7)</f>
        <v>78.099999999999994</v>
      </c>
      <c r="Y6" s="33">
        <f t="shared" ref="Y6:AG6" si="4">IF(Y7="",NA(),Y7)</f>
        <v>82.42</v>
      </c>
      <c r="Z6" s="33">
        <f t="shared" si="4"/>
        <v>83.53</v>
      </c>
      <c r="AA6" s="33">
        <f t="shared" si="4"/>
        <v>74.510000000000005</v>
      </c>
      <c r="AB6" s="33">
        <f t="shared" si="4"/>
        <v>86.12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379.67</v>
      </c>
      <c r="BF6" s="33">
        <f t="shared" ref="BF6:BN6" si="7">IF(BF7="",NA(),BF7)</f>
        <v>340.2</v>
      </c>
      <c r="BG6" s="33">
        <f t="shared" si="7"/>
        <v>315.94</v>
      </c>
      <c r="BH6" s="33">
        <f t="shared" si="7"/>
        <v>313.27</v>
      </c>
      <c r="BI6" s="33">
        <f t="shared" si="7"/>
        <v>280.25</v>
      </c>
      <c r="BJ6" s="33">
        <f t="shared" si="7"/>
        <v>473.46</v>
      </c>
      <c r="BK6" s="33">
        <f t="shared" si="7"/>
        <v>484.53</v>
      </c>
      <c r="BL6" s="33">
        <f t="shared" si="7"/>
        <v>469.84</v>
      </c>
      <c r="BM6" s="33">
        <f t="shared" si="7"/>
        <v>438.59</v>
      </c>
      <c r="BN6" s="33">
        <f t="shared" si="7"/>
        <v>407.62</v>
      </c>
      <c r="BO6" s="32" t="str">
        <f>IF(BO7="","",IF(BO7="-","【-】","【"&amp;SUBSTITUTE(TEXT(BO7,"#,##0.00"),"-","△")&amp;"】"))</f>
        <v>【400.47】</v>
      </c>
      <c r="BP6" s="32">
        <f>IF(BP7="",NA(),BP7)</f>
        <v>0</v>
      </c>
      <c r="BQ6" s="32">
        <f t="shared" ref="BQ6:BY6" si="8">IF(BQ7="",NA(),BQ7)</f>
        <v>0</v>
      </c>
      <c r="BR6" s="32">
        <f t="shared" si="8"/>
        <v>0</v>
      </c>
      <c r="BS6" s="32">
        <f t="shared" si="8"/>
        <v>0</v>
      </c>
      <c r="BT6" s="32">
        <f t="shared" si="8"/>
        <v>0</v>
      </c>
      <c r="BU6" s="32">
        <f t="shared" si="8"/>
        <v>0</v>
      </c>
      <c r="BV6" s="32">
        <f t="shared" si="8"/>
        <v>0</v>
      </c>
      <c r="BW6" s="32">
        <f t="shared" si="8"/>
        <v>0</v>
      </c>
      <c r="BX6" s="32">
        <f t="shared" si="8"/>
        <v>0</v>
      </c>
      <c r="BY6" s="32">
        <f t="shared" si="8"/>
        <v>0</v>
      </c>
      <c r="BZ6" s="32" t="str">
        <f>IF(BZ7="","",IF(BZ7="-","【-】","【"&amp;SUBSTITUTE(TEXT(BZ7,"#,##0.00"),"-","△")&amp;"】"))</f>
        <v>【0.00】</v>
      </c>
      <c r="CA6" s="33">
        <f>IF(CA7="",NA(),CA7)</f>
        <v>47.64</v>
      </c>
      <c r="CB6" s="33">
        <f t="shared" ref="CB6:CJ6" si="9">IF(CB7="",NA(),CB7)</f>
        <v>50.17</v>
      </c>
      <c r="CC6" s="33">
        <f t="shared" si="9"/>
        <v>50.93</v>
      </c>
      <c r="CD6" s="33">
        <f t="shared" si="9"/>
        <v>57.12</v>
      </c>
      <c r="CE6" s="33">
        <f t="shared" si="9"/>
        <v>52.58</v>
      </c>
      <c r="CF6" s="33">
        <f t="shared" si="9"/>
        <v>61.3</v>
      </c>
      <c r="CG6" s="33">
        <f t="shared" si="9"/>
        <v>58.63</v>
      </c>
      <c r="CH6" s="33">
        <f t="shared" si="9"/>
        <v>62.17</v>
      </c>
      <c r="CI6" s="33">
        <f t="shared" si="9"/>
        <v>61.27</v>
      </c>
      <c r="CJ6" s="33">
        <f t="shared" si="9"/>
        <v>66.680000000000007</v>
      </c>
      <c r="CK6" s="32" t="str">
        <f>IF(CK7="","",IF(CK7="-","【-】","【"&amp;SUBSTITUTE(TEXT(CK7,"#,##0.00"),"-","△")&amp;"】"))</f>
        <v>【69.26】</v>
      </c>
      <c r="CL6" s="33">
        <f>IF(CL7="",NA(),CL7)</f>
        <v>67.03</v>
      </c>
      <c r="CM6" s="33">
        <f t="shared" ref="CM6:CU6" si="10">IF(CM7="",NA(),CM7)</f>
        <v>66.349999999999994</v>
      </c>
      <c r="CN6" s="33">
        <f t="shared" si="10"/>
        <v>64.47</v>
      </c>
      <c r="CO6" s="33">
        <f t="shared" si="10"/>
        <v>64.67</v>
      </c>
      <c r="CP6" s="33">
        <f t="shared" si="10"/>
        <v>65.760000000000005</v>
      </c>
      <c r="CQ6" s="33">
        <f t="shared" si="10"/>
        <v>65.599999999999994</v>
      </c>
      <c r="CR6" s="33">
        <f t="shared" si="10"/>
        <v>64.88</v>
      </c>
      <c r="CS6" s="33">
        <f t="shared" si="10"/>
        <v>71.87</v>
      </c>
      <c r="CT6" s="33">
        <f t="shared" si="10"/>
        <v>65.430000000000007</v>
      </c>
      <c r="CU6" s="33">
        <f t="shared" si="10"/>
        <v>64.930000000000007</v>
      </c>
      <c r="CV6" s="32" t="str">
        <f>IF(CV7="","",IF(CV7="-","【-】","【"&amp;SUBSTITUTE(TEXT(CV7,"#,##0.00"),"-","△")&amp;"】"))</f>
        <v>【64.78】</v>
      </c>
      <c r="CW6" s="33">
        <f>IF(CW7="",NA(),CW7)</f>
        <v>94.23</v>
      </c>
      <c r="CX6" s="33">
        <f t="shared" ref="CX6:DF6" si="11">IF(CX7="",NA(),CX7)</f>
        <v>94.19</v>
      </c>
      <c r="CY6" s="33">
        <f t="shared" si="11"/>
        <v>94.5</v>
      </c>
      <c r="CZ6" s="33">
        <f t="shared" si="11"/>
        <v>94.39</v>
      </c>
      <c r="DA6" s="33">
        <f t="shared" si="11"/>
        <v>94.33</v>
      </c>
      <c r="DB6" s="33">
        <f t="shared" si="11"/>
        <v>92.02</v>
      </c>
      <c r="DC6" s="33">
        <f t="shared" si="11"/>
        <v>92.42</v>
      </c>
      <c r="DD6" s="33">
        <f t="shared" si="11"/>
        <v>92.39</v>
      </c>
      <c r="DE6" s="33">
        <f t="shared" si="11"/>
        <v>92.51</v>
      </c>
      <c r="DF6" s="33">
        <f t="shared" si="11"/>
        <v>92.69</v>
      </c>
      <c r="DG6" s="32" t="str">
        <f>IF(DG7="","",IF(DG7="-","【-】","【"&amp;SUBSTITUTE(TEXT(DG7,"#,##0.00"),"-","△")&amp;"】"))</f>
        <v>【91.98】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7.0000000000000007E-2</v>
      </c>
      <c r="EJ6" s="33">
        <f t="shared" si="14"/>
        <v>0.13</v>
      </c>
      <c r="EK6" s="33">
        <f t="shared" si="14"/>
        <v>0.13</v>
      </c>
      <c r="EL6" s="33">
        <f t="shared" si="14"/>
        <v>0.09</v>
      </c>
      <c r="EM6" s="33">
        <f t="shared" si="14"/>
        <v>0.12</v>
      </c>
      <c r="EN6" s="32" t="str">
        <f>IF(EN7="","",IF(EN7="-","【-】","【"&amp;SUBSTITUTE(TEXT(EN7,"#,##0.00"),"-","△")&amp;"】"))</f>
        <v>【0.11】</v>
      </c>
    </row>
    <row r="7" spans="1:144" s="34" customFormat="1" x14ac:dyDescent="0.2">
      <c r="A7" s="26"/>
      <c r="B7" s="35">
        <v>2014</v>
      </c>
      <c r="C7" s="35">
        <v>120006</v>
      </c>
      <c r="D7" s="35">
        <v>47</v>
      </c>
      <c r="E7" s="35">
        <v>17</v>
      </c>
      <c r="F7" s="35">
        <v>3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61.86</v>
      </c>
      <c r="P7" s="36">
        <v>100</v>
      </c>
      <c r="Q7" s="36">
        <v>0</v>
      </c>
      <c r="R7" s="36">
        <v>6254106</v>
      </c>
      <c r="S7" s="36">
        <v>5157.6400000000003</v>
      </c>
      <c r="T7" s="36">
        <v>1212.5899999999999</v>
      </c>
      <c r="U7" s="36">
        <v>2942636</v>
      </c>
      <c r="V7" s="36">
        <v>344.1</v>
      </c>
      <c r="W7" s="36">
        <v>8551.69</v>
      </c>
      <c r="X7" s="36">
        <v>78.099999999999994</v>
      </c>
      <c r="Y7" s="36">
        <v>82.42</v>
      </c>
      <c r="Z7" s="36">
        <v>83.53</v>
      </c>
      <c r="AA7" s="36">
        <v>74.510000000000005</v>
      </c>
      <c r="AB7" s="36">
        <v>86.12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379.67</v>
      </c>
      <c r="BF7" s="36">
        <v>340.2</v>
      </c>
      <c r="BG7" s="36">
        <v>315.94</v>
      </c>
      <c r="BH7" s="36">
        <v>313.27</v>
      </c>
      <c r="BI7" s="36">
        <v>280.25</v>
      </c>
      <c r="BJ7" s="36">
        <v>473.46</v>
      </c>
      <c r="BK7" s="36">
        <v>484.53</v>
      </c>
      <c r="BL7" s="36">
        <v>469.84</v>
      </c>
      <c r="BM7" s="36">
        <v>438.59</v>
      </c>
      <c r="BN7" s="36">
        <v>407.62</v>
      </c>
      <c r="BO7" s="36">
        <v>400.47</v>
      </c>
      <c r="BP7" s="36">
        <v>0</v>
      </c>
      <c r="BQ7" s="36">
        <v>0</v>
      </c>
      <c r="BR7" s="36">
        <v>0</v>
      </c>
      <c r="BS7" s="36">
        <v>0</v>
      </c>
      <c r="BT7" s="36">
        <v>0</v>
      </c>
      <c r="BU7" s="36">
        <v>0</v>
      </c>
      <c r="BV7" s="36">
        <v>0</v>
      </c>
      <c r="BW7" s="36">
        <v>0</v>
      </c>
      <c r="BX7" s="36">
        <v>0</v>
      </c>
      <c r="BY7" s="36">
        <v>0</v>
      </c>
      <c r="BZ7" s="36">
        <v>0</v>
      </c>
      <c r="CA7" s="36">
        <v>47.64</v>
      </c>
      <c r="CB7" s="36">
        <v>50.17</v>
      </c>
      <c r="CC7" s="36">
        <v>50.93</v>
      </c>
      <c r="CD7" s="36">
        <v>57.12</v>
      </c>
      <c r="CE7" s="36">
        <v>52.58</v>
      </c>
      <c r="CF7" s="36">
        <v>61.3</v>
      </c>
      <c r="CG7" s="36">
        <v>58.63</v>
      </c>
      <c r="CH7" s="36">
        <v>62.17</v>
      </c>
      <c r="CI7" s="36">
        <v>61.27</v>
      </c>
      <c r="CJ7" s="36">
        <v>66.680000000000007</v>
      </c>
      <c r="CK7" s="36">
        <v>69.260000000000005</v>
      </c>
      <c r="CL7" s="36">
        <v>67.03</v>
      </c>
      <c r="CM7" s="36">
        <v>66.349999999999994</v>
      </c>
      <c r="CN7" s="36">
        <v>64.47</v>
      </c>
      <c r="CO7" s="36">
        <v>64.67</v>
      </c>
      <c r="CP7" s="36">
        <v>65.760000000000005</v>
      </c>
      <c r="CQ7" s="36">
        <v>65.599999999999994</v>
      </c>
      <c r="CR7" s="36">
        <v>64.88</v>
      </c>
      <c r="CS7" s="36">
        <v>71.87</v>
      </c>
      <c r="CT7" s="36">
        <v>65.430000000000007</v>
      </c>
      <c r="CU7" s="36">
        <v>64.930000000000007</v>
      </c>
      <c r="CV7" s="36">
        <v>64.78</v>
      </c>
      <c r="CW7" s="36">
        <v>94.23</v>
      </c>
      <c r="CX7" s="36">
        <v>94.19</v>
      </c>
      <c r="CY7" s="36">
        <v>94.5</v>
      </c>
      <c r="CZ7" s="36">
        <v>94.39</v>
      </c>
      <c r="DA7" s="36">
        <v>94.33</v>
      </c>
      <c r="DB7" s="36">
        <v>92.02</v>
      </c>
      <c r="DC7" s="36">
        <v>92.42</v>
      </c>
      <c r="DD7" s="36">
        <v>92.39</v>
      </c>
      <c r="DE7" s="36">
        <v>92.51</v>
      </c>
      <c r="DF7" s="36">
        <v>92.69</v>
      </c>
      <c r="DG7" s="36">
        <v>91.98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7.0000000000000007E-2</v>
      </c>
      <c r="EJ7" s="36">
        <v>0.13</v>
      </c>
      <c r="EK7" s="36">
        <v>0.13</v>
      </c>
      <c r="EL7" s="36">
        <v>0.09</v>
      </c>
      <c r="EM7" s="36">
        <v>0.12</v>
      </c>
      <c r="EN7" s="36">
        <v>0.11</v>
      </c>
    </row>
    <row r="8" spans="1:144" x14ac:dyDescent="0.2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 x14ac:dyDescent="0.2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 x14ac:dyDescent="0.2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総務省</cp:lastModifiedBy>
  <cp:lastPrinted>2016-02-17T07:26:01Z</cp:lastPrinted>
  <dcterms:created xsi:type="dcterms:W3CDTF">2016-02-03T08:58:54Z</dcterms:created>
  <dcterms:modified xsi:type="dcterms:W3CDTF">2016-02-24T07:28:35Z</dcterms:modified>
  <cp:category/>
</cp:coreProperties>
</file>