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2"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<sst xmlns="http://schemas.openxmlformats.org/spreadsheetml/2006/main" count="220" uniqueCount="107">
  <si>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</si>
  <si>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</si>
  <si>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</si>
  <si>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</si>
  <si>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</si>
  <si>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</si>
  <si>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</si>
  <si>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</si>
  <si>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</si>
  <si>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</si>
  <si>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</si>
  <si>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</si>
  <si>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</si>
  <si>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</si>
  <si>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</si>
  <si>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</si>
  <si>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</si>
  <si>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</si>
  <si>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</si>
  <si>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</si>
  <si>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</si>
  <si>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</si>
  <si>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</si>
  <si>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</si>
  <si>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</si>
  <si>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</si>
  <si>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</si>
  <si>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</si>
  <si>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</si>
  <si>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</si>
  <si>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</si>
  <si>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</si>
  <si>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</si>
  <si>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</si>
  <si>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</si>
  <si>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</si>
  <si>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</si>
  <si>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</si>
  <si>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</si>
  <si>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</si>
  <si>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</si>
  <si>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</si>
  <si>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</si>
  <si>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</si>
  <si>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</si>
  <si>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</si>
  <si>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</si>
  <si>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</si>
  <si>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</si>
  <si>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</si>
  <si>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</si>
  <si>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</si>
  <si>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</si>
  <si>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</si>
  <si>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</si>
  <si>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</si>
  <si>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</si>
  <si>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</si>
  <si>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</si>
  <si>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</si>
  <si>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</si>
  <si>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</si>
  <si>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</si>
  <si>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</si>
  <si>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</si>
  <si>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</si>
  <si>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</si>
  <si>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</si>
  <si>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</si>
  <si>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</si>
  <si>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</si>
  <si>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</si>
  <si>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</si>
  <si>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</si>
  <si>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</si>
  <si>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</si>
  <si>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</si>
  <si>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</si>
  <si>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</si>
  <si>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</si>
  <si>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</si>
  <si>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</si>
  <si>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</si>
  <si>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</si>
  <si>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</si>
  <si>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</si>
  <si>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</si>
  <si>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</si>
  <si>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</si>
  <si>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</si>
  <si>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</si>
  <si>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</si>
  <si>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</si>
  <si>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福岡地区水道企業団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</si>
  <si>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</si>
  <si>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</si>
  <si>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</si>
  <si>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</si>
  <si>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</si>
  <si>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</si>
  <si>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</si>
  <si>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</si>
  <si>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</si>
  <si>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</si>
  <si>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福岡地区水道企業団は昭和48年度に設立し、昭和49年度から管路整備を始めており、平成26年度に管路の法定耐用年数40年を迎え始めているところである。そのため類似団体と比べて老朽化はまだ進んでいない。今後は長期計画に基づき更新を進めていく予定である。</t>
    <rPh sb="1" eb="3">
      <t>フクオカ</t>
    </rPh>
    <rPh sb="3" eb="5">
      <t>チク</t>
    </rPh>
    <rPh sb="5" eb="7">
      <t>スイドウ</t>
    </rPh>
    <rPh sb="7" eb="9">
      <t>キギョウ</t>
    </rPh>
    <rPh sb="9" eb="10">
      <t>ダン</t>
    </rPh>
    <rPh sb="11" eb="13">
      <t>ショウワ</t>
    </rPh>
    <rPh sb="15" eb="16">
      <t>ネン</t>
    </rPh>
    <rPh sb="16" eb="17">
      <t>ド</t>
    </rPh>
    <rPh sb="18" eb="20">
      <t>セツリツ</t>
    </rPh>
    <rPh sb="22" eb="24">
      <t>ショウワ</t>
    </rPh>
    <rPh sb="26" eb="27">
      <t>ネン</t>
    </rPh>
    <rPh sb="27" eb="28">
      <t>ド</t>
    </rPh>
    <rPh sb="30" eb="31">
      <t>カン</t>
    </rPh>
    <rPh sb="31" eb="32">
      <t>ロ</t>
    </rPh>
    <rPh sb="32" eb="34">
      <t>セイビ</t>
    </rPh>
    <rPh sb="35" eb="36">
      <t>ハジ</t>
    </rPh>
    <rPh sb="41" eb="43">
      <t>ヘイセイ</t>
    </rPh>
    <rPh sb="45" eb="47">
      <t>ネンド</t>
    </rPh>
    <rPh sb="48" eb="49">
      <t>カン</t>
    </rPh>
    <rPh sb="49" eb="50">
      <t>ロ</t>
    </rPh>
    <rPh sb="51" eb="53">
      <t>ホウテイ</t>
    </rPh>
    <rPh sb="53" eb="55">
      <t>タイヨウ</t>
    </rPh>
    <rPh sb="55" eb="57">
      <t>ネンスウ</t>
    </rPh>
    <rPh sb="59" eb="60">
      <t>ネン</t>
    </rPh>
    <rPh sb="61" eb="62">
      <t>ムカ</t>
    </rPh>
    <rPh sb="63" eb="64">
      <t>ハジ</t>
    </rPh>
    <rPh sb="79" eb="81">
      <t>ルイジ</t>
    </rPh>
    <rPh sb="81" eb="83">
      <t>ダンタイ</t>
    </rPh>
    <rPh sb="84" eb="85">
      <t>クラ</t>
    </rPh>
    <rPh sb="87" eb="90">
      <t>ロウキュウカ</t>
    </rPh>
    <rPh sb="93" eb="94">
      <t>スス</t>
    </rPh>
    <rPh sb="100" eb="102">
      <t>コンゴ</t>
    </rPh>
    <rPh sb="103" eb="105">
      <t>チョウキ</t>
    </rPh>
    <rPh sb="105" eb="107">
      <t>ケイカク</t>
    </rPh>
    <rPh sb="108" eb="109">
      <t>モト</t>
    </rPh>
    <rPh sb="111" eb="113">
      <t>コウシン</t>
    </rPh>
    <rPh sb="114" eb="115">
      <t>スス</t>
    </rPh>
    <rPh sb="119" eb="121">
      <t>ヨテイ</t>
    </rPh>
    <phoneticPr fontId="4"/>
  </si>
  <si>
    <t>　経営比較分析の結果、福岡地区水道企業団の経営状況は概ね安定している。
　福岡都市圏の安心で快適な住民生活を支える水道として、将来にわたって、効率的な経営のもとに、安全で良質な水道用水を継続して安定的に供給していくことができる見込みである。</t>
    <rPh sb="1" eb="3">
      <t>ケイエイ</t>
    </rPh>
    <rPh sb="3" eb="5">
      <t>ヒカク</t>
    </rPh>
    <rPh sb="5" eb="7">
      <t>ブンセキ</t>
    </rPh>
    <rPh sb="8" eb="10">
      <t>ケッカ</t>
    </rPh>
    <rPh sb="11" eb="13">
      <t>フクオカ</t>
    </rPh>
    <rPh sb="13" eb="15">
      <t>チク</t>
    </rPh>
    <rPh sb="15" eb="17">
      <t>スイドウ</t>
    </rPh>
    <rPh sb="17" eb="19">
      <t>キギョウ</t>
    </rPh>
    <rPh sb="19" eb="20">
      <t>ダン</t>
    </rPh>
    <rPh sb="21" eb="23">
      <t>ケイエイ</t>
    </rPh>
    <rPh sb="23" eb="25">
      <t>ジョウキョウ</t>
    </rPh>
    <rPh sb="26" eb="27">
      <t>オオム</t>
    </rPh>
    <rPh sb="28" eb="30">
      <t>アンテイ</t>
    </rPh>
    <rPh sb="37" eb="39">
      <t>フクオカ</t>
    </rPh>
    <rPh sb="39" eb="42">
      <t>トシケン</t>
    </rPh>
    <rPh sb="43" eb="45">
      <t>アンシン</t>
    </rPh>
    <rPh sb="46" eb="48">
      <t>カイテキ</t>
    </rPh>
    <rPh sb="49" eb="51">
      <t>ジュウミン</t>
    </rPh>
    <rPh sb="51" eb="53">
      <t>セイカツ</t>
    </rPh>
    <rPh sb="54" eb="55">
      <t>ササ</t>
    </rPh>
    <rPh sb="57" eb="59">
      <t>スイドウ</t>
    </rPh>
    <rPh sb="63" eb="65">
      <t>ショウライ</t>
    </rPh>
    <rPh sb="71" eb="74">
      <t>コウリツテキ</t>
    </rPh>
    <rPh sb="75" eb="77">
      <t>ケイエイ</t>
    </rPh>
    <rPh sb="82" eb="84">
      <t>アンゼン</t>
    </rPh>
    <rPh sb="85" eb="87">
      <t>リョウシツ</t>
    </rPh>
    <rPh sb="88" eb="90">
      <t>スイドウ</t>
    </rPh>
    <rPh sb="90" eb="92">
      <t>ヨウスイ</t>
    </rPh>
    <rPh sb="93" eb="95">
      <t>ケイゾク</t>
    </rPh>
    <rPh sb="97" eb="100">
      <t>アンテイテキ</t>
    </rPh>
    <rPh sb="101" eb="103">
      <t>キョウキュウ</t>
    </rPh>
    <rPh sb="113" eb="115">
      <t>ミコ</t>
    </rPh>
    <phoneticPr fontId="4"/>
  </si>
  <si>
    <r>
      <t>　福岡地区水道企業団の経営状況は、平成38年度までの長期財政収支見通しにおいて、必要な事業計画</t>
    </r>
    <r>
      <rPr>
        <sz val="11"/>
        <rFont val="ＭＳ ゴシック"/>
        <family val="3"/>
        <charset val="128"/>
      </rPr>
      <t>の策定や適切な事業費を見込み料金設定を行っていることから経常収支比率や料金回収率ともに100%を超えており、累積欠損金も生じていない。
　流動比率が100%を超えていることから資金的にも健全である。
　企業債残高については、借入利息軽減及び借入残高の縮減のため、企業債借入を抑制していることから減少傾向にある。なお、水資源機構への償還金の残高を含めると354.74%(H26)であり、類似団体と同等にある。
　効率性については、給水原価が類似団体に対して高額であるが、筑後川からの流域外導水（約25km）や海水淡水化センター等にかかる施設整備に多額の経費がかかるためであり、コストの削減に努めた結果徐々に下がっている。また、施設利用率は類似団体に比較し高率で推移しており、有収率は100%で推移している。</t>
    </r>
    <rPh sb="1" eb="3">
      <t>フクオカ</t>
    </rPh>
    <rPh sb="3" eb="5">
      <t>チク</t>
    </rPh>
    <rPh sb="5" eb="7">
      <t>スイドウ</t>
    </rPh>
    <rPh sb="7" eb="9">
      <t>キギョウ</t>
    </rPh>
    <rPh sb="9" eb="10">
      <t>ダン</t>
    </rPh>
    <rPh sb="11" eb="13">
      <t>ケイエイ</t>
    </rPh>
    <rPh sb="13" eb="15">
      <t>ジョウキョウ</t>
    </rPh>
    <rPh sb="17" eb="19">
      <t>ヘイセイ</t>
    </rPh>
    <rPh sb="21" eb="23">
      <t>ネンド</t>
    </rPh>
    <rPh sb="26" eb="28">
      <t>チョウキ</t>
    </rPh>
    <rPh sb="28" eb="30">
      <t>ザイセイ</t>
    </rPh>
    <rPh sb="30" eb="32">
      <t>シュウシ</t>
    </rPh>
    <rPh sb="32" eb="34">
      <t>ミトオ</t>
    </rPh>
    <rPh sb="40" eb="42">
      <t>ヒツヨウ</t>
    </rPh>
    <rPh sb="43" eb="45">
      <t>ジギョウ</t>
    </rPh>
    <rPh sb="45" eb="47">
      <t>ケイカク</t>
    </rPh>
    <rPh sb="48" eb="50">
      <t>サクテイ</t>
    </rPh>
    <rPh sb="51" eb="53">
      <t>テキセツ</t>
    </rPh>
    <rPh sb="54" eb="57">
      <t>ジギョウヒ</t>
    </rPh>
    <rPh sb="58" eb="60">
      <t>ミコ</t>
    </rPh>
    <rPh sb="61" eb="63">
      <t>リョウキン</t>
    </rPh>
    <rPh sb="63" eb="65">
      <t>セッテイ</t>
    </rPh>
    <rPh sb="66" eb="67">
      <t>オコナ</t>
    </rPh>
    <rPh sb="84" eb="87">
      <t>カイシュウリツ</t>
    </rPh>
    <rPh sb="95" eb="96">
      <t>コ</t>
    </rPh>
    <rPh sb="116" eb="118">
      <t>リュウドウ</t>
    </rPh>
    <rPh sb="118" eb="120">
      <t>ヒリツ</t>
    </rPh>
    <rPh sb="126" eb="127">
      <t>コ</t>
    </rPh>
    <rPh sb="148" eb="151">
      <t>キギョウサイ</t>
    </rPh>
    <rPh sb="151" eb="153">
      <t>ザンダカ</t>
    </rPh>
    <rPh sb="159" eb="161">
      <t>カリイレ</t>
    </rPh>
    <rPh sb="161" eb="163">
      <t>リソク</t>
    </rPh>
    <rPh sb="163" eb="165">
      <t>ケイゲン</t>
    </rPh>
    <rPh sb="165" eb="166">
      <t>オヨ</t>
    </rPh>
    <rPh sb="167" eb="169">
      <t>カリイレ</t>
    </rPh>
    <rPh sb="169" eb="171">
      <t>ザンダカ</t>
    </rPh>
    <rPh sb="172" eb="174">
      <t>シュクゲン</t>
    </rPh>
    <rPh sb="178" eb="181">
      <t>キギョウサイ</t>
    </rPh>
    <rPh sb="181" eb="183">
      <t>カリイレ</t>
    </rPh>
    <rPh sb="184" eb="186">
      <t>ヨクセイ</t>
    </rPh>
    <rPh sb="194" eb="196">
      <t>ゲンショウ</t>
    </rPh>
    <rPh sb="196" eb="198">
      <t>ケイコウ</t>
    </rPh>
    <rPh sb="205" eb="208">
      <t>ミズシゲン</t>
    </rPh>
    <rPh sb="208" eb="210">
      <t>キコウ</t>
    </rPh>
    <rPh sb="212" eb="215">
      <t>ショウカンキン</t>
    </rPh>
    <rPh sb="216" eb="218">
      <t>ザンダカ</t>
    </rPh>
    <rPh sb="219" eb="220">
      <t>フク</t>
    </rPh>
    <rPh sb="239" eb="241">
      <t>ルイジ</t>
    </rPh>
    <rPh sb="241" eb="243">
      <t>ダンタイ</t>
    </rPh>
    <rPh sb="244" eb="246">
      <t>ドウトウ</t>
    </rPh>
    <rPh sb="252" eb="255">
      <t>コウリツセイ</t>
    </rPh>
    <rPh sb="261" eb="263">
      <t>キュウスイ</t>
    </rPh>
    <rPh sb="263" eb="265">
      <t>ゲンカ</t>
    </rPh>
    <rPh sb="266" eb="268">
      <t>ルイジ</t>
    </rPh>
    <rPh sb="268" eb="270">
      <t>ダンタイ</t>
    </rPh>
    <rPh sb="271" eb="272">
      <t>タイ</t>
    </rPh>
    <rPh sb="274" eb="276">
      <t>コウガク</t>
    </rPh>
    <rPh sb="281" eb="284">
      <t>チクゴガワ</t>
    </rPh>
    <rPh sb="287" eb="289">
      <t>リュウイキ</t>
    </rPh>
    <rPh sb="289" eb="290">
      <t>ガイ</t>
    </rPh>
    <rPh sb="290" eb="292">
      <t>ドウスイ</t>
    </rPh>
    <rPh sb="293" eb="294">
      <t>ヤク</t>
    </rPh>
    <rPh sb="300" eb="302">
      <t>カイスイ</t>
    </rPh>
    <rPh sb="302" eb="305">
      <t>タンスイカ</t>
    </rPh>
    <rPh sb="309" eb="310">
      <t>トウ</t>
    </rPh>
    <rPh sb="314" eb="316">
      <t>シセツ</t>
    </rPh>
    <rPh sb="316" eb="318">
      <t>セイビ</t>
    </rPh>
    <rPh sb="319" eb="321">
      <t>タガク</t>
    </rPh>
    <rPh sb="322" eb="324">
      <t>ケイヒ</t>
    </rPh>
    <rPh sb="338" eb="340">
      <t>サクゲン</t>
    </rPh>
    <rPh sb="341" eb="342">
      <t>ツト</t>
    </rPh>
    <rPh sb="344" eb="346">
      <t>ケッカ</t>
    </rPh>
    <rPh sb="346" eb="348">
      <t>ジョジョ</t>
    </rPh>
    <rPh sb="349" eb="350">
      <t>サ</t>
    </rPh>
    <rPh sb="359" eb="361">
      <t>シセツ</t>
    </rPh>
    <rPh sb="361" eb="364">
      <t>リヨウリツ</t>
    </rPh>
    <rPh sb="370" eb="372">
      <t>ヒカク</t>
    </rPh>
    <rPh sb="373" eb="375">
      <t>コウリツ</t>
    </rPh>
    <rPh sb="376" eb="378">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</si>
</sst>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016448"/>
        <c:axId val="183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83016448"/>
        <c:axId val="183038720"/>
      </c:lineChart>
      <c:dateAx>
        <c:axId val="183016448"/>
        <c:scaling>
          <c:orientation val="minMax"/>
        </c:scaling>
        <c:delete val="1"/>
        <c:axPos val="b"/>
        <c:numFmt formatCode="ge" sourceLinked="1"/>
        <c:majorTickMark val="none"/>
        <c:minorTickMark val="none"/>
        <c:tickLblPos val="none"/>
        <c:crossAx val="183038720"/>
        <c:crosses val="autoZero"/>
        <c:auto val="1"/>
        <c:lblOffset val="100"/>
        <c:baseTimeUnit val="years"/>
      </c:dateAx>
      <c:valAx>
        <c:axId val="1830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87.39</c:v>
                </c:pt>
                <c:pt idx="1">
                  <c:v>82.15</c:v>
                </c:pt>
                <c:pt idx="2">
                  <c:v>86.41</c:v>
                </c:pt>
                <c:pt idx="3">
                  <c:v>91.86</c:v>
                </c:pt>
                <c:pt idx="4">
                  <c:v>91.89</c:v>
                </c:pt>
              </c:numCache>
            </c:numRef>
          </c:val>
        </c:ser>
        <c:dLbls>
          <c:showLegendKey val="0"/>
          <c:showVal val="0"/>
          <c:showCatName val="0"/>
          <c:showSerName val="0"/>
          <c:showPercent val="0"/>
          <c:showBubbleSize val="0"/>
        </c:dLbls>
        <c:gapWidth val="150"/>
        <c:axId val="188957056"/>
        <c:axId val="1889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8957056"/>
        <c:axId val="188958592"/>
      </c:lineChart>
      <c:dateAx>
        <c:axId val="188957056"/>
        <c:scaling>
          <c:orientation val="minMax"/>
        </c:scaling>
        <c:delete val="1"/>
        <c:axPos val="b"/>
        <c:numFmt formatCode="ge" sourceLinked="1"/>
        <c:majorTickMark val="none"/>
        <c:minorTickMark val="none"/>
        <c:tickLblPos val="none"/>
        <c:crossAx val="188958592"/>
        <c:crosses val="autoZero"/>
        <c:auto val="1"/>
        <c:lblOffset val="100"/>
        <c:baseTimeUnit val="years"/>
      </c:dateAx>
      <c:valAx>
        <c:axId val="1889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9002496"/>
        <c:axId val="1890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9002496"/>
        <c:axId val="189004032"/>
      </c:lineChart>
      <c:dateAx>
        <c:axId val="189002496"/>
        <c:scaling>
          <c:orientation val="minMax"/>
        </c:scaling>
        <c:delete val="1"/>
        <c:axPos val="b"/>
        <c:numFmt formatCode="ge" sourceLinked="1"/>
        <c:majorTickMark val="none"/>
        <c:minorTickMark val="none"/>
        <c:tickLblPos val="none"/>
        <c:crossAx val="189004032"/>
        <c:crosses val="autoZero"/>
        <c:auto val="1"/>
        <c:lblOffset val="100"/>
        <c:baseTimeUnit val="years"/>
      </c:dateAx>
      <c:valAx>
        <c:axId val="1890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108.38</c:v>
                </c:pt>
                <c:pt idx="1">
                  <c:v>112.12</c:v>
                </c:pt>
                <c:pt idx="2">
                  <c:v>112.87</c:v>
                </c:pt>
                <c:pt idx="3">
                  <c:v>99.5</c:v>
                </c:pt>
                <c:pt idx="4">
                  <c:v>107.03</c:v>
                </c:pt>
              </c:numCache>
            </c:numRef>
          </c:val>
        </c:ser>
        <c:dLbls>
          <c:showLegendKey val="0"/>
          <c:showVal val="0"/>
          <c:showCatName val="0"/>
          <c:showSerName val="0"/>
          <c:showPercent val="0"/>
          <c:showBubbleSize val="0"/>
        </c:dLbls>
        <c:gapWidth val="150"/>
        <c:axId val="183074176"/>
        <c:axId val="1830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3074176"/>
        <c:axId val="183084160"/>
      </c:lineChart>
      <c:dateAx>
        <c:axId val="183074176"/>
        <c:scaling>
          <c:orientation val="minMax"/>
        </c:scaling>
        <c:delete val="1"/>
        <c:axPos val="b"/>
        <c:numFmt formatCode="ge" sourceLinked="1"/>
        <c:majorTickMark val="none"/>
        <c:minorTickMark val="none"/>
        <c:tickLblPos val="none"/>
        <c:crossAx val="183084160"/>
        <c:crosses val="autoZero"/>
        <c:auto val="1"/>
        <c:lblOffset val="100"/>
        <c:baseTimeUnit val="years"/>
      </c:dateAx>
      <c:valAx>
        <c:axId val="18308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0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36.99</c:v>
                </c:pt>
                <c:pt idx="1">
                  <c:v>39.17</c:v>
                </c:pt>
                <c:pt idx="2">
                  <c:v>40.74</c:v>
                </c:pt>
                <c:pt idx="3">
                  <c:v>42.6</c:v>
                </c:pt>
                <c:pt idx="4">
                  <c:v>43.69</c:v>
                </c:pt>
              </c:numCache>
            </c:numRef>
          </c:val>
        </c:ser>
        <c:dLbls>
          <c:showLegendKey val="0"/>
          <c:showVal val="0"/>
          <c:showCatName val="0"/>
          <c:showSerName val="0"/>
          <c:showPercent val="0"/>
          <c:showBubbleSize val="0"/>
        </c:dLbls>
        <c:gapWidth val="150"/>
        <c:axId val="174092672"/>
        <c:axId val="1740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4092672"/>
        <c:axId val="174094208"/>
      </c:lineChart>
      <c:dateAx>
        <c:axId val="174092672"/>
        <c:scaling>
          <c:orientation val="minMax"/>
        </c:scaling>
        <c:delete val="1"/>
        <c:axPos val="b"/>
        <c:numFmt formatCode="ge" sourceLinked="1"/>
        <c:majorTickMark val="none"/>
        <c:minorTickMark val="none"/>
        <c:tickLblPos val="none"/>
        <c:crossAx val="174094208"/>
        <c:crosses val="autoZero"/>
        <c:auto val="1"/>
        <c:lblOffset val="100"/>
        <c:baseTimeUnit val="years"/>
      </c:dateAx>
      <c:valAx>
        <c:axId val="1740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6.26</c:v>
                </c:pt>
              </c:numCache>
            </c:numRef>
          </c:val>
        </c:ser>
        <c:dLbls>
          <c:showLegendKey val="0"/>
          <c:showVal val="0"/>
          <c:showCatName val="0"/>
          <c:showSerName val="0"/>
          <c:showPercent val="0"/>
          <c:showBubbleSize val="0"/>
        </c:dLbls>
        <c:gapWidth val="150"/>
        <c:axId val="174121344"/>
        <c:axId val="1741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74121344"/>
        <c:axId val="174122880"/>
      </c:lineChart>
      <c:dateAx>
        <c:axId val="174121344"/>
        <c:scaling>
          <c:orientation val="minMax"/>
        </c:scaling>
        <c:delete val="1"/>
        <c:axPos val="b"/>
        <c:numFmt formatCode="ge" sourceLinked="1"/>
        <c:majorTickMark val="none"/>
        <c:minorTickMark val="none"/>
        <c:tickLblPos val="none"/>
        <c:crossAx val="174122880"/>
        <c:crosses val="autoZero"/>
        <c:auto val="1"/>
        <c:lblOffset val="100"/>
        <c:baseTimeUnit val="years"/>
      </c:dateAx>
      <c:valAx>
        <c:axId val="1741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593280"/>
        <c:axId val="1885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8593280"/>
        <c:axId val="188594816"/>
      </c:lineChart>
      <c:dateAx>
        <c:axId val="188593280"/>
        <c:scaling>
          <c:orientation val="minMax"/>
        </c:scaling>
        <c:delete val="1"/>
        <c:axPos val="b"/>
        <c:numFmt formatCode="ge" sourceLinked="1"/>
        <c:majorTickMark val="none"/>
        <c:minorTickMark val="none"/>
        <c:tickLblPos val="none"/>
        <c:crossAx val="188594816"/>
        <c:crosses val="autoZero"/>
        <c:auto val="1"/>
        <c:lblOffset val="100"/>
        <c:baseTimeUnit val="years"/>
      </c:dateAx>
      <c:valAx>
        <c:axId val="18859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5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291.04000000000002</c:v>
                </c:pt>
                <c:pt idx="1">
                  <c:v>298.11</c:v>
                </c:pt>
                <c:pt idx="2">
                  <c:v>334.49</c:v>
                </c:pt>
                <c:pt idx="3">
                  <c:v>306.39</c:v>
                </c:pt>
                <c:pt idx="4">
                  <c:v>137.49</c:v>
                </c:pt>
              </c:numCache>
            </c:numRef>
          </c:val>
        </c:ser>
        <c:dLbls>
          <c:showLegendKey val="0"/>
          <c:showVal val="0"/>
          <c:showCatName val="0"/>
          <c:showSerName val="0"/>
          <c:showPercent val="0"/>
          <c:showBubbleSize val="0"/>
        </c:dLbls>
        <c:gapWidth val="150"/>
        <c:axId val="188644736"/>
        <c:axId val="1886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8644736"/>
        <c:axId val="188650624"/>
      </c:lineChart>
      <c:dateAx>
        <c:axId val="188644736"/>
        <c:scaling>
          <c:orientation val="minMax"/>
        </c:scaling>
        <c:delete val="1"/>
        <c:axPos val="b"/>
        <c:numFmt formatCode="ge" sourceLinked="1"/>
        <c:majorTickMark val="none"/>
        <c:minorTickMark val="none"/>
        <c:tickLblPos val="none"/>
        <c:crossAx val="188650624"/>
        <c:crosses val="autoZero"/>
        <c:auto val="1"/>
        <c:lblOffset val="100"/>
        <c:baseTimeUnit val="years"/>
      </c:dateAx>
      <c:valAx>
        <c:axId val="18865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396.79</c:v>
                </c:pt>
                <c:pt idx="1">
                  <c:v>378.24</c:v>
                </c:pt>
                <c:pt idx="2">
                  <c:v>199.4</c:v>
                </c:pt>
                <c:pt idx="3">
                  <c:v>211.39</c:v>
                </c:pt>
                <c:pt idx="4">
                  <c:v>208.65</c:v>
                </c:pt>
              </c:numCache>
            </c:numRef>
          </c:val>
        </c:ser>
        <c:dLbls>
          <c:showLegendKey val="0"/>
          <c:showVal val="0"/>
          <c:showCatName val="0"/>
          <c:showSerName val="0"/>
          <c:showPercent val="0"/>
          <c:showBubbleSize val="0"/>
        </c:dLbls>
        <c:gapWidth val="150"/>
        <c:axId val="188694528"/>
        <c:axId val="1886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8694528"/>
        <c:axId val="188696064"/>
      </c:lineChart>
      <c:dateAx>
        <c:axId val="188694528"/>
        <c:scaling>
          <c:orientation val="minMax"/>
        </c:scaling>
        <c:delete val="1"/>
        <c:axPos val="b"/>
        <c:numFmt formatCode="ge" sourceLinked="1"/>
        <c:majorTickMark val="none"/>
        <c:minorTickMark val="none"/>
        <c:tickLblPos val="none"/>
        <c:crossAx val="188696064"/>
        <c:crosses val="autoZero"/>
        <c:auto val="1"/>
        <c:lblOffset val="100"/>
        <c:baseTimeUnit val="years"/>
      </c:dateAx>
      <c:valAx>
        <c:axId val="18869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103.98</c:v>
                </c:pt>
                <c:pt idx="1">
                  <c:v>108.06</c:v>
                </c:pt>
                <c:pt idx="2">
                  <c:v>109.36</c:v>
                </c:pt>
                <c:pt idx="3">
                  <c:v>96.62</c:v>
                </c:pt>
                <c:pt idx="4">
                  <c:v>103.71</c:v>
                </c:pt>
              </c:numCache>
            </c:numRef>
          </c:val>
        </c:ser>
        <c:dLbls>
          <c:showLegendKey val="0"/>
          <c:showVal val="0"/>
          <c:showCatName val="0"/>
          <c:showSerName val="0"/>
          <c:showPercent val="0"/>
          <c:showBubbleSize val="0"/>
        </c:dLbls>
        <c:gapWidth val="150"/>
        <c:axId val="188731776"/>
        <c:axId val="1887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8731776"/>
        <c:axId val="188733312"/>
      </c:lineChart>
      <c:dateAx>
        <c:axId val="188731776"/>
        <c:scaling>
          <c:orientation val="minMax"/>
        </c:scaling>
        <c:delete val="1"/>
        <c:axPos val="b"/>
        <c:numFmt formatCode="ge" sourceLinked="1"/>
        <c:majorTickMark val="none"/>
        <c:minorTickMark val="none"/>
        <c:tickLblPos val="none"/>
        <c:crossAx val="188733312"/>
        <c:crosses val="autoZero"/>
        <c:auto val="1"/>
        <c:lblOffset val="100"/>
        <c:baseTimeUnit val="years"/>
      </c:dateAx>
      <c:valAx>
        <c:axId val="1887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130.53</c:v>
                </c:pt>
                <c:pt idx="1">
                  <c:v>133</c:v>
                </c:pt>
                <c:pt idx="2">
                  <c:v>125.41</c:v>
                </c:pt>
                <c:pt idx="3">
                  <c:v>119.97</c:v>
                </c:pt>
                <c:pt idx="4">
                  <c:v>111.74</c:v>
                </c:pt>
              </c:numCache>
            </c:numRef>
          </c:val>
        </c:ser>
        <c:dLbls>
          <c:showLegendKey val="0"/>
          <c:showVal val="0"/>
          <c:showCatName val="0"/>
          <c:showSerName val="0"/>
          <c:showPercent val="0"/>
          <c:showBubbleSize val="0"/>
        </c:dLbls>
        <c:gapWidth val="150"/>
        <c:axId val="188833792"/>
        <c:axId val="1888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8833792"/>
        <c:axId val="188835328"/>
      </c:lineChart>
      <c:dateAx>
        <c:axId val="188833792"/>
        <c:scaling>
          <c:orientation val="minMax"/>
        </c:scaling>
        <c:delete val="1"/>
        <c:axPos val="b"/>
        <c:numFmt formatCode="ge" sourceLinked="1"/>
        <c:majorTickMark val="none"/>
        <c:minorTickMark val="none"/>
        <c:tickLblPos val="none"/>
        <c:crossAx val="188835328"/>
        <c:crosses val="autoZero"/>
        <c:auto val="1"/>
        <c:lblOffset val="100"/>
        <c:baseTimeUnit val="years"/>
      </c:dateAx>
      <c:valAx>
        <c:axId val="1888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福岡県　福岡地区水道企業団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76.19</v>
      </c>
      <c r="K10" s="47"/>
      <c r="L10" s="47"/>
      <c r="M10" s="47"/>
      <c r="N10" s="47"/>
      <c r="O10" s="47"/>
      <c r="P10" s="47"/>
      <c r="Q10" s="47"/>
      <c r="R10" s="47">
        <f>データ!O6</f>
        <v>95.3</v>
      </c>
      <c r="S10" s="47"/>
      <c r="T10" s="47"/>
      <c r="U10" s="47"/>
      <c r="V10" s="47"/>
      <c r="W10" s="47"/>
      <c r="X10" s="47"/>
      <c r="Y10" s="47"/>
      <c r="Z10" s="78">
        <f>データ!P6</f>
        <v>0</v>
      </c>
      <c r="AA10" s="78"/>
      <c r="AB10" s="78"/>
      <c r="AC10" s="78"/>
      <c r="AD10" s="78"/>
      <c r="AE10" s="78"/>
      <c r="AF10" s="78"/>
      <c r="AG10" s="78"/>
      <c r="AH10" s="2"/>
      <c r="AI10" s="78">
        <f>データ!T6</f>
        <v>2337926</v>
      </c>
      <c r="AJ10" s="78"/>
      <c r="AK10" s="78"/>
      <c r="AL10" s="78"/>
      <c r="AM10" s="78"/>
      <c r="AN10" s="78"/>
      <c r="AO10" s="78"/>
      <c r="AP10" s="78"/>
      <c r="AQ10" s="47">
        <f>データ!U6</f>
        <v>525.97</v>
      </c>
      <c r="AR10" s="47"/>
      <c r="AS10" s="47"/>
      <c r="AT10" s="47"/>
      <c r="AU10" s="47"/>
      <c r="AV10" s="47"/>
      <c r="AW10" s="47"/>
      <c r="AX10" s="47"/>
      <c r="AY10" s="47">
        <f>データ!V6</f>
        <v>4444.9799999999996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409197</v>
      </c>
      <c r="D6" s="31">
        <f t="shared" si="3"/>
        <v>46</v>
      </c>
      <c r="E6" s="31">
        <f t="shared" si="3"/>
        <v>1</v>
      </c>
      <c r="F6" s="31">
        <f t="shared" si="3"/>
        <v>0</v>
      </c>
      <c r="G6" s="31">
        <f t="shared" si="3"/>
        <v>2</v>
      </c>
      <c r="H6" s="31" t="str">
        <f t="shared" si="3"/>
        <v>福岡県　福岡地区水道企業団</v>
      </c>
      <c r="I6" s="31" t="str">
        <f t="shared" si="3"/>
        <v>法適用</v>
      </c>
      <c r="J6" s="31" t="str">
        <f t="shared" si="3"/>
        <v>水道事業</v>
      </c>
      <c r="K6" s="31" t="str">
        <f t="shared" si="3"/>
        <v>用水供給事業</v>
      </c>
      <c r="L6" s="31" t="str">
        <f t="shared" si="3"/>
        <v>B</v>
      </c>
      <c r="M6" s="32" t="str">
        <f t="shared" si="3"/>
        <v>-</v>
      </c>
      <c r="N6" s="32">
        <f t="shared" si="3"/>
        <v>76.19</v>
      </c>
      <c r="O6" s="32">
        <f t="shared" si="3"/>
        <v>95.3</v>
      </c>
      <c r="P6" s="32">
        <f t="shared" si="3"/>
        <v>0</v>
      </c>
      <c r="Q6" s="32" t="str">
        <f t="shared" si="3"/>
        <v>-</v>
      </c>
      <c r="R6" s="32" t="str">
        <f t="shared" si="3"/>
        <v>-</v>
      </c>
      <c r="S6" s="32" t="str">
        <f t="shared" si="3"/>
        <v>-</v>
      </c>
      <c r="T6" s="32">
        <f t="shared" si="3"/>
        <v>2337926</v>
      </c>
      <c r="U6" s="32">
        <f t="shared" si="3"/>
        <v>525.97</v>
      </c>
      <c r="V6" s="32">
        <f t="shared" si="3"/>
        <v>4444.9799999999996</v>
      </c>
      <c r="W6" s="33">
        <f>IF(W7="",NA(),W7)</f>
        <v>108.38</v>
      </c>
      <c r="X6" s="33">
        <f t="shared" ref="X6:AF6" si="4">IF(X7="",NA(),X7)</f>
        <v>112.12</v>
      </c>
      <c r="Y6" s="33">
        <f t="shared" si="4"/>
        <v>112.87</v>
      </c>
      <c r="Z6" s="33">
        <f t="shared" si="4"/>
        <v>99.5</v>
      </c>
      <c r="AA6" s="33">
        <f t="shared" si="4"/>
        <v>107.03</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291.04000000000002</v>
      </c>
      <c r="AT6" s="33">
        <f t="shared" ref="AT6:BB6" si="6">IF(AT7="",NA(),AT7)</f>
        <v>298.11</v>
      </c>
      <c r="AU6" s="33">
        <f t="shared" si="6"/>
        <v>334.49</v>
      </c>
      <c r="AV6" s="33">
        <f t="shared" si="6"/>
        <v>306.39</v>
      </c>
      <c r="AW6" s="33">
        <f t="shared" si="6"/>
        <v>137.49</v>
      </c>
      <c r="AX6" s="33">
        <f t="shared" si="6"/>
        <v>669.4</v>
      </c>
      <c r="AY6" s="33">
        <f t="shared" si="6"/>
        <v>720.62</v>
      </c>
      <c r="AZ6" s="33">
        <f t="shared" si="6"/>
        <v>654.97</v>
      </c>
      <c r="BA6" s="33">
        <f t="shared" si="6"/>
        <v>634.53</v>
      </c>
      <c r="BB6" s="33">
        <f t="shared" si="6"/>
        <v>200.22</v>
      </c>
      <c r="BC6" s="32" t="str">
        <f>IF(BC7="","",IF(BC7="-","【-】","【"&amp;SUBSTITUTE(TEXT(BC7,"#,##0.00"),"-","△")&amp;"】"))</f>
        <v>【200.22】</v>
      </c>
      <c r="BD6" s="33">
        <f>IF(BD7="",NA(),BD7)</f>
        <v>396.79</v>
      </c>
      <c r="BE6" s="33">
        <f t="shared" ref="BE6:BM6" si="7">IF(BE7="",NA(),BE7)</f>
        <v>378.24</v>
      </c>
      <c r="BF6" s="33">
        <f t="shared" si="7"/>
        <v>199.4</v>
      </c>
      <c r="BG6" s="33">
        <f t="shared" si="7"/>
        <v>211.39</v>
      </c>
      <c r="BH6" s="33">
        <f t="shared" si="7"/>
        <v>208.65</v>
      </c>
      <c r="BI6" s="33">
        <f t="shared" si="7"/>
        <v>446.65</v>
      </c>
      <c r="BJ6" s="33">
        <f t="shared" si="7"/>
        <v>415.99</v>
      </c>
      <c r="BK6" s="33">
        <f t="shared" si="7"/>
        <v>383.75</v>
      </c>
      <c r="BL6" s="33">
        <f t="shared" si="7"/>
        <v>368.94</v>
      </c>
      <c r="BM6" s="33">
        <f t="shared" si="7"/>
        <v>351.06</v>
      </c>
      <c r="BN6" s="32" t="str">
        <f>IF(BN7="","",IF(BN7="-","【-】","【"&amp;SUBSTITUTE(TEXT(BN7,"#,##0.00"),"-","△")&amp;"】"))</f>
        <v>【351.06】</v>
      </c>
      <c r="BO6" s="33">
        <f>IF(BO7="",NA(),BO7)</f>
        <v>103.98</v>
      </c>
      <c r="BP6" s="33">
        <f t="shared" ref="BP6:BX6" si="8">IF(BP7="",NA(),BP7)</f>
        <v>108.06</v>
      </c>
      <c r="BQ6" s="33">
        <f t="shared" si="8"/>
        <v>109.36</v>
      </c>
      <c r="BR6" s="33">
        <f t="shared" si="8"/>
        <v>96.62</v>
      </c>
      <c r="BS6" s="33">
        <f t="shared" si="8"/>
        <v>103.71</v>
      </c>
      <c r="BT6" s="33">
        <f t="shared" si="8"/>
        <v>108.75</v>
      </c>
      <c r="BU6" s="33">
        <f t="shared" si="8"/>
        <v>108.61</v>
      </c>
      <c r="BV6" s="33">
        <f t="shared" si="8"/>
        <v>110.39</v>
      </c>
      <c r="BW6" s="33">
        <f t="shared" si="8"/>
        <v>111.12</v>
      </c>
      <c r="BX6" s="33">
        <f t="shared" si="8"/>
        <v>112.92</v>
      </c>
      <c r="BY6" s="32" t="str">
        <f>IF(BY7="","",IF(BY7="-","【-】","【"&amp;SUBSTITUTE(TEXT(BY7,"#,##0.00"),"-","△")&amp;"】"))</f>
        <v>【112.92】</v>
      </c>
      <c r="BZ6" s="33">
        <f>IF(BZ7="",NA(),BZ7)</f>
        <v>130.53</v>
      </c>
      <c r="CA6" s="33">
        <f t="shared" ref="CA6:CI6" si="9">IF(CA7="",NA(),CA7)</f>
        <v>133</v>
      </c>
      <c r="CB6" s="33">
        <f t="shared" si="9"/>
        <v>125.41</v>
      </c>
      <c r="CC6" s="33">
        <f t="shared" si="9"/>
        <v>119.97</v>
      </c>
      <c r="CD6" s="33">
        <f t="shared" si="9"/>
        <v>111.74</v>
      </c>
      <c r="CE6" s="33">
        <f t="shared" si="9"/>
        <v>80.38</v>
      </c>
      <c r="CF6" s="33">
        <f t="shared" si="9"/>
        <v>78.760000000000005</v>
      </c>
      <c r="CG6" s="33">
        <f t="shared" si="9"/>
        <v>76.81</v>
      </c>
      <c r="CH6" s="33">
        <f t="shared" si="9"/>
        <v>75.75</v>
      </c>
      <c r="CI6" s="33">
        <f t="shared" si="9"/>
        <v>75.3</v>
      </c>
      <c r="CJ6" s="32" t="str">
        <f>IF(CJ7="","",IF(CJ7="-","【-】","【"&amp;SUBSTITUTE(TEXT(CJ7,"#,##0.00"),"-","△")&amp;"】"))</f>
        <v>【75.30】</v>
      </c>
      <c r="CK6" s="33">
        <f>IF(CK7="",NA(),CK7)</f>
        <v>87.39</v>
      </c>
      <c r="CL6" s="33">
        <f t="shared" ref="CL6:CT6" si="10">IF(CL7="",NA(),CL7)</f>
        <v>82.15</v>
      </c>
      <c r="CM6" s="33">
        <f t="shared" si="10"/>
        <v>86.41</v>
      </c>
      <c r="CN6" s="33">
        <f t="shared" si="10"/>
        <v>91.86</v>
      </c>
      <c r="CO6" s="33">
        <f t="shared" si="10"/>
        <v>91.89</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36.99</v>
      </c>
      <c r="DH6" s="33">
        <f t="shared" ref="DH6:DP6" si="12">IF(DH7="",NA(),DH7)</f>
        <v>39.17</v>
      </c>
      <c r="DI6" s="33">
        <f t="shared" si="12"/>
        <v>40.74</v>
      </c>
      <c r="DJ6" s="33">
        <f t="shared" si="12"/>
        <v>42.6</v>
      </c>
      <c r="DK6" s="33">
        <f t="shared" si="12"/>
        <v>43.69</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3">
        <f t="shared" si="13"/>
        <v>6.26</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409197</v>
      </c>
      <c r="D7" s="35">
        <v>46</v>
      </c>
      <c r="E7" s="35">
        <v>1</v>
      </c>
      <c r="F7" s="35">
        <v>0</v>
      </c>
      <c r="G7" s="35">
        <v>2</v>
      </c>
      <c r="H7" s="35" t="s">
        <v>93</v>
      </c>
      <c r="I7" s="35" t="s">
        <v>94</v>
      </c>
      <c r="J7" s="35" t="s">
        <v>95</v>
      </c>
      <c r="K7" s="35" t="s">
        <v>96</v>
      </c>
      <c r="L7" s="35" t="s">
        <v>97</v>
      </c>
      <c r="M7" s="36" t="s">
        <v>98</v>
      </c>
      <c r="N7" s="36">
        <v>76.19</v>
      </c>
      <c r="O7" s="36">
        <v>95.3</v>
      </c>
      <c r="P7" s="36">
        <v>0</v>
      </c>
      <c r="Q7" s="36" t="s">
        <v>98</v>
      </c>
      <c r="R7" s="36" t="s">
        <v>98</v>
      </c>
      <c r="S7" s="36" t="s">
        <v>98</v>
      </c>
      <c r="T7" s="36">
        <v>2337926</v>
      </c>
      <c r="U7" s="36">
        <v>525.97</v>
      </c>
      <c r="V7" s="36">
        <v>4444.9799999999996</v>
      </c>
      <c r="W7" s="36">
        <v>108.38</v>
      </c>
      <c r="X7" s="36">
        <v>112.12</v>
      </c>
      <c r="Y7" s="36">
        <v>112.87</v>
      </c>
      <c r="Z7" s="36">
        <v>99.5</v>
      </c>
      <c r="AA7" s="36">
        <v>107.03</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291.04000000000002</v>
      </c>
      <c r="AT7" s="36">
        <v>298.11</v>
      </c>
      <c r="AU7" s="36">
        <v>334.49</v>
      </c>
      <c r="AV7" s="36">
        <v>306.39</v>
      </c>
      <c r="AW7" s="36">
        <v>137.49</v>
      </c>
      <c r="AX7" s="36">
        <v>669.4</v>
      </c>
      <c r="AY7" s="36">
        <v>720.62</v>
      </c>
      <c r="AZ7" s="36">
        <v>654.97</v>
      </c>
      <c r="BA7" s="36">
        <v>634.53</v>
      </c>
      <c r="BB7" s="36">
        <v>200.22</v>
      </c>
      <c r="BC7" s="36">
        <v>200.22</v>
      </c>
      <c r="BD7" s="36">
        <v>396.79</v>
      </c>
      <c r="BE7" s="36">
        <v>378.24</v>
      </c>
      <c r="BF7" s="36">
        <v>199.4</v>
      </c>
      <c r="BG7" s="36">
        <v>211.39</v>
      </c>
      <c r="BH7" s="36">
        <v>208.65</v>
      </c>
      <c r="BI7" s="36">
        <v>446.65</v>
      </c>
      <c r="BJ7" s="36">
        <v>415.99</v>
      </c>
      <c r="BK7" s="36">
        <v>383.75</v>
      </c>
      <c r="BL7" s="36">
        <v>368.94</v>
      </c>
      <c r="BM7" s="36">
        <v>351.06</v>
      </c>
      <c r="BN7" s="36">
        <v>351.06</v>
      </c>
      <c r="BO7" s="36">
        <v>103.98</v>
      </c>
      <c r="BP7" s="36">
        <v>108.06</v>
      </c>
      <c r="BQ7" s="36">
        <v>109.36</v>
      </c>
      <c r="BR7" s="36">
        <v>96.62</v>
      </c>
      <c r="BS7" s="36">
        <v>103.71</v>
      </c>
      <c r="BT7" s="36">
        <v>108.75</v>
      </c>
      <c r="BU7" s="36">
        <v>108.61</v>
      </c>
      <c r="BV7" s="36">
        <v>110.39</v>
      </c>
      <c r="BW7" s="36">
        <v>111.12</v>
      </c>
      <c r="BX7" s="36">
        <v>112.92</v>
      </c>
      <c r="BY7" s="36">
        <v>112.92</v>
      </c>
      <c r="BZ7" s="36">
        <v>130.53</v>
      </c>
      <c r="CA7" s="36">
        <v>133</v>
      </c>
      <c r="CB7" s="36">
        <v>125.41</v>
      </c>
      <c r="CC7" s="36">
        <v>119.97</v>
      </c>
      <c r="CD7" s="36">
        <v>111.74</v>
      </c>
      <c r="CE7" s="36">
        <v>80.38</v>
      </c>
      <c r="CF7" s="36">
        <v>78.760000000000005</v>
      </c>
      <c r="CG7" s="36">
        <v>76.81</v>
      </c>
      <c r="CH7" s="36">
        <v>75.75</v>
      </c>
      <c r="CI7" s="36">
        <v>75.3</v>
      </c>
      <c r="CJ7" s="36">
        <v>75.3</v>
      </c>
      <c r="CK7" s="36">
        <v>87.39</v>
      </c>
      <c r="CL7" s="36">
        <v>82.15</v>
      </c>
      <c r="CM7" s="36">
        <v>86.41</v>
      </c>
      <c r="CN7" s="36">
        <v>91.86</v>
      </c>
      <c r="CO7" s="36">
        <v>91.89</v>
      </c>
      <c r="CP7" s="36">
        <v>64.150000000000006</v>
      </c>
      <c r="CQ7" s="36">
        <v>63.73</v>
      </c>
      <c r="CR7" s="36">
        <v>64.55</v>
      </c>
      <c r="CS7" s="36">
        <v>64.12</v>
      </c>
      <c r="CT7" s="36">
        <v>62.69</v>
      </c>
      <c r="CU7" s="36">
        <v>62.69</v>
      </c>
      <c r="CV7" s="36">
        <v>100</v>
      </c>
      <c r="CW7" s="36">
        <v>100</v>
      </c>
      <c r="CX7" s="36">
        <v>100</v>
      </c>
      <c r="CY7" s="36">
        <v>100</v>
      </c>
      <c r="CZ7" s="36">
        <v>100</v>
      </c>
      <c r="DA7" s="36">
        <v>99.88</v>
      </c>
      <c r="DB7" s="36">
        <v>99.96</v>
      </c>
      <c r="DC7" s="36">
        <v>99.93</v>
      </c>
      <c r="DD7" s="36">
        <v>100.12</v>
      </c>
      <c r="DE7" s="36">
        <v>100.12</v>
      </c>
      <c r="DF7" s="36">
        <v>100.12</v>
      </c>
      <c r="DG7" s="36">
        <v>36.99</v>
      </c>
      <c r="DH7" s="36">
        <v>39.17</v>
      </c>
      <c r="DI7" s="36">
        <v>40.74</v>
      </c>
      <c r="DJ7" s="36">
        <v>42.6</v>
      </c>
      <c r="DK7" s="36">
        <v>43.69</v>
      </c>
      <c r="DL7" s="36">
        <v>36.57</v>
      </c>
      <c r="DM7" s="36">
        <v>37.549999999999997</v>
      </c>
      <c r="DN7" s="36">
        <v>38.86</v>
      </c>
      <c r="DO7" s="36">
        <v>39.81</v>
      </c>
      <c r="DP7" s="36">
        <v>51.44</v>
      </c>
      <c r="DQ7" s="36">
        <v>51.44</v>
      </c>
      <c r="DR7" s="36">
        <v>0</v>
      </c>
      <c r="DS7" s="36">
        <v>0</v>
      </c>
      <c r="DT7" s="36">
        <v>0</v>
      </c>
      <c r="DU7" s="36">
        <v>0</v>
      </c>
      <c r="DV7" s="36">
        <v>6.26</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2016-02-18T00:46:19Z</cp:lastPrinted>
  <dcterms:created xsi:type="dcterms:W3CDTF">2016-01-18T04:55:20Z</dcterms:created>
  <dcterms:modified xsi:type="dcterms:W3CDTF">2016-02-24T07:28:16Z</dcterms:modified>
  <cp:category/>
</cp:coreProperties>
</file>