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<sst xmlns="http://schemas.openxmlformats.org/spreadsheetml/2006/main" count="217" uniqueCount="107">
  <si>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</si>
  <si>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</si>
  <si>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</si>
  <si>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</si>
  <si>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</si>
  <si>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</si>
  <si>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</si>
  <si>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</si>
  <si>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</si>
  <si>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</si>
  <si>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</si>
  <si>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</si>
  <si>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</si>
  <si>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</si>
  <si>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</si>
  <si>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</si>
  <si>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</si>
  <si>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</si>
  <si>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</si>
  <si>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</si>
  <si>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</si>
  <si>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</si>
  <si>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</si>
  <si>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</si>
  <si>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</si>
  <si>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</si>
  <si>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</si>
  <si>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</si>
  <si>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</si>
  <si>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</si>
  <si>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</si>
  <si>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</si>
  <si>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</si>
  <si>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</si>
  <si>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</si>
  <si>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</si>
  <si>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</si>
  <si>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</si>
  <si>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</si>
  <si>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</si>
  <si>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</si>
  <si>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</si>
  <si>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</si>
  <si>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</si>
  <si>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</si>
  <si>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</si>
  <si>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</si>
  <si>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</si>
  <si>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</si>
  <si>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</si>
  <si>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</si>
  <si>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</si>
  <si>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</si>
  <si>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</si>
  <si>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</si>
  <si>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</si>
  <si>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</si>
  <si>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</si>
  <si>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</si>
  <si>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</si>
  <si>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</si>
  <si>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</si>
  <si>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</si>
  <si>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</si>
  <si>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</si>
  <si>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</si>
  <si>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</si>
  <si>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</si>
  <si>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</si>
  <si>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</si>
  <si>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</si>
  <si>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</si>
  <si>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</si>
  <si>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</si>
  <si>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</si>
  <si>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</si>
  <si>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</si>
  <si>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</si>
  <si>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</si>
  <si>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</si>
  <si>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</si>
  <si>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</si>
  <si>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</si>
  <si>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</si>
  <si>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</si>
  <si>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</si>
  <si>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</si>
  <si>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</si>
  <si>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</si>
  <si>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</si>
  <si>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</si>
  <si>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</si>
  <si>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</si>
  <si>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熊本市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</si>
  <si>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</si>
  <si>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</si>
  <si>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</si>
  <si>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</si>
  <si>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</si>
  <si>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</si>
  <si>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</si>
  <si>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</si>
  <si>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</si>
  <si>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</si>
  <si>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減価償却費は、施設の更新を計画的にしているため横ばいです。
  老朽管は、順次取り替えをしています。
　管路更新率は、類似都市と比べると低い傾向になっていますが、これは管路更新事業だけでなく、周辺3町との合併に伴い拡張事業も実施しているためです。また、大口径基幹管路を優先的に更新しており、事業費に比べ更新延長が伸びないために更新率が低くなっていますが、順次更新事業にシフトしていく計画です。</t>
    <rPh sb="1" eb="3">
      <t>ゲンカ</t>
    </rPh>
    <rPh sb="3" eb="5">
      <t>ショウキャク</t>
    </rPh>
    <rPh sb="5" eb="6">
      <t>ヒ</t>
    </rPh>
    <rPh sb="24" eb="25">
      <t>ヨコ</t>
    </rPh>
    <rPh sb="53" eb="55">
      <t>カンロ</t>
    </rPh>
    <rPh sb="55" eb="57">
      <t>コウシン</t>
    </rPh>
    <rPh sb="57" eb="58">
      <t>リツ</t>
    </rPh>
    <rPh sb="60" eb="62">
      <t>ルイジ</t>
    </rPh>
    <rPh sb="62" eb="64">
      <t>トシ</t>
    </rPh>
    <rPh sb="65" eb="66">
      <t>クラ</t>
    </rPh>
    <rPh sb="69" eb="70">
      <t>ヒク</t>
    </rPh>
    <rPh sb="71" eb="73">
      <t>ケイコウ</t>
    </rPh>
    <rPh sb="85" eb="87">
      <t>カンロ</t>
    </rPh>
    <rPh sb="87" eb="89">
      <t>コウシン</t>
    </rPh>
    <rPh sb="89" eb="91">
      <t>ジギョウ</t>
    </rPh>
    <rPh sb="97" eb="99">
      <t>シュウヘン</t>
    </rPh>
    <rPh sb="100" eb="101">
      <t>チョウ</t>
    </rPh>
    <rPh sb="103" eb="105">
      <t>ガッペイ</t>
    </rPh>
    <rPh sb="106" eb="107">
      <t>トモナ</t>
    </rPh>
    <rPh sb="108" eb="110">
      <t>カクチョウ</t>
    </rPh>
    <rPh sb="110" eb="112">
      <t>ジギョウ</t>
    </rPh>
    <rPh sb="113" eb="115">
      <t>ジッシ</t>
    </rPh>
    <rPh sb="127" eb="130">
      <t>ダイコウケイ</t>
    </rPh>
    <rPh sb="130" eb="132">
      <t>キカン</t>
    </rPh>
    <rPh sb="132" eb="134">
      <t>カンロ</t>
    </rPh>
    <rPh sb="135" eb="138">
      <t>ユウセンテキ</t>
    </rPh>
    <rPh sb="139" eb="141">
      <t>コウシン</t>
    </rPh>
    <rPh sb="146" eb="148">
      <t>ジギョウ</t>
    </rPh>
    <rPh sb="148" eb="149">
      <t>ヒ</t>
    </rPh>
    <rPh sb="150" eb="151">
      <t>クラ</t>
    </rPh>
    <rPh sb="152" eb="154">
      <t>コウシン</t>
    </rPh>
    <rPh sb="154" eb="156">
      <t>エンチョウ</t>
    </rPh>
    <rPh sb="157" eb="158">
      <t>ノ</t>
    </rPh>
    <rPh sb="164" eb="166">
      <t>コウシン</t>
    </rPh>
    <rPh sb="166" eb="167">
      <t>リツ</t>
    </rPh>
    <rPh sb="168" eb="169">
      <t>ヒク</t>
    </rPh>
    <rPh sb="178" eb="180">
      <t>ジュンジ</t>
    </rPh>
    <rPh sb="180" eb="182">
      <t>コウシン</t>
    </rPh>
    <rPh sb="182" eb="184">
      <t>ジギョウ</t>
    </rPh>
    <rPh sb="192" eb="194">
      <t>ケイカク</t>
    </rPh>
    <phoneticPr fontId="4"/>
  </si>
  <si>
    <t>　財政見通しとしては、純利益額は減少していきますが、平成33年度までの経営基本計画期間中は黒字の見通しです。しかしながら、水需要の減少による料金収入減などから、今後も推移を見守っていく必要があります。</t>
    <rPh sb="1" eb="3">
      <t>ザイセイ</t>
    </rPh>
    <rPh sb="3" eb="5">
      <t>ミトオ</t>
    </rPh>
    <rPh sb="11" eb="14">
      <t>ジュンリエキ</t>
    </rPh>
    <rPh sb="14" eb="15">
      <t>ガク</t>
    </rPh>
    <rPh sb="16" eb="18">
      <t>ゲンショウ</t>
    </rPh>
    <rPh sb="26" eb="28">
      <t>ヘイセイ</t>
    </rPh>
    <rPh sb="30" eb="32">
      <t>ネンド</t>
    </rPh>
    <rPh sb="35" eb="37">
      <t>ケイエイ</t>
    </rPh>
    <rPh sb="37" eb="39">
      <t>キホン</t>
    </rPh>
    <rPh sb="39" eb="41">
      <t>ケイカク</t>
    </rPh>
    <rPh sb="41" eb="44">
      <t>キカンチュウ</t>
    </rPh>
    <rPh sb="45" eb="47">
      <t>クロジ</t>
    </rPh>
    <rPh sb="48" eb="50">
      <t>ミトオ</t>
    </rPh>
    <phoneticPr fontId="4"/>
  </si>
  <si>
    <t>　経常収支比率は、高い水準で推移しており類似団体平均値を上回っています。なお、平成26年度については、新会計制度の導入により長期前受金戻入が新たに発生し、全国的に上昇傾向にあります。
　短期債務に対する支払い能力を示す流動比率は、平成26年度に大きく低下していますが、新会計制度導入に伴い、1年以内に支払予定の企業債償還金を流動負債に計上したことなどによるもので、全国的な傾向です。
  企業債残高は、新庁舎建設等で一時的に増加しましたが、「中長期財政見通し（H24～33年度）」の中で、平成26年度以降は企業債発行額を抑えていく予定です。
　料金回収率は、100％を上回っており良好な状態です。
　給水原価は、類似団体平均値よりも低い水準で推移しており良好だと言えます。
　施設利用率は、他事業体との比較においては同等以上の数値を示しており、施設が効率的に運用されていると言えます。
  有収率は、近年低下傾向にあった為、平成26年3月に第10次漏水防止実施計画（計画期間：平成20～30年度）の中間見直しました。平成26年度においては、調査の距離を倍近くに増やすなどの取り組みを行った結果、若干上昇しました。</t>
    <rPh sb="1" eb="3">
      <t>ケイジョウ</t>
    </rPh>
    <rPh sb="3" eb="5">
      <t>シュウシ</t>
    </rPh>
    <rPh sb="5" eb="7">
      <t>ヒリツ</t>
    </rPh>
    <rPh sb="9" eb="10">
      <t>タカ</t>
    </rPh>
    <rPh sb="11" eb="13">
      <t>スイジュン</t>
    </rPh>
    <rPh sb="14" eb="16">
      <t>スイイ</t>
    </rPh>
    <rPh sb="20" eb="22">
      <t>ルイジ</t>
    </rPh>
    <rPh sb="22" eb="24">
      <t>ダンタイ</t>
    </rPh>
    <rPh sb="24" eb="26">
      <t>ヘイキン</t>
    </rPh>
    <rPh sb="26" eb="27">
      <t>チ</t>
    </rPh>
    <rPh sb="28" eb="30">
      <t>ウワマワ</t>
    </rPh>
    <rPh sb="39" eb="41">
      <t>ヘイセイ</t>
    </rPh>
    <rPh sb="43" eb="45">
      <t>ネンド</t>
    </rPh>
    <rPh sb="51" eb="52">
      <t>シン</t>
    </rPh>
    <rPh sb="52" eb="54">
      <t>カイケイ</t>
    </rPh>
    <rPh sb="54" eb="56">
      <t>セイド</t>
    </rPh>
    <rPh sb="57" eb="59">
      <t>ドウニュウ</t>
    </rPh>
    <rPh sb="62" eb="64">
      <t>チョウキ</t>
    </rPh>
    <rPh sb="64" eb="67">
      <t>マエウケキン</t>
    </rPh>
    <rPh sb="67" eb="69">
      <t>レイニュウ</t>
    </rPh>
    <rPh sb="70" eb="71">
      <t>アラ</t>
    </rPh>
    <rPh sb="73" eb="75">
      <t>ハッセイ</t>
    </rPh>
    <rPh sb="77" eb="80">
      <t>ゼンコクテキ</t>
    </rPh>
    <rPh sb="81" eb="83">
      <t>ジョウショウ</t>
    </rPh>
    <rPh sb="83" eb="85">
      <t>ケイコウ</t>
    </rPh>
    <rPh sb="93" eb="95">
      <t>タンキ</t>
    </rPh>
    <rPh sb="95" eb="97">
      <t>サイム</t>
    </rPh>
    <rPh sb="98" eb="99">
      <t>タイ</t>
    </rPh>
    <rPh sb="101" eb="103">
      <t>シハライ</t>
    </rPh>
    <rPh sb="104" eb="106">
      <t>ノウリョク</t>
    </rPh>
    <rPh sb="107" eb="108">
      <t>シメ</t>
    </rPh>
    <rPh sb="109" eb="111">
      <t>リュウドウ</t>
    </rPh>
    <rPh sb="111" eb="113">
      <t>ヒリツ</t>
    </rPh>
    <rPh sb="115" eb="117">
      <t>ヘイセイ</t>
    </rPh>
    <rPh sb="119" eb="121">
      <t>ネンド</t>
    </rPh>
    <rPh sb="122" eb="123">
      <t>オオ</t>
    </rPh>
    <rPh sb="125" eb="127">
      <t>テイカ</t>
    </rPh>
    <rPh sb="134" eb="135">
      <t>シン</t>
    </rPh>
    <rPh sb="135" eb="137">
      <t>カイケイ</t>
    </rPh>
    <rPh sb="137" eb="139">
      <t>セイド</t>
    </rPh>
    <rPh sb="139" eb="141">
      <t>ドウニュウ</t>
    </rPh>
    <rPh sb="142" eb="143">
      <t>トモナ</t>
    </rPh>
    <rPh sb="146" eb="147">
      <t>ネン</t>
    </rPh>
    <rPh sb="147" eb="149">
      <t>イナイ</t>
    </rPh>
    <rPh sb="150" eb="152">
      <t>シハラ</t>
    </rPh>
    <rPh sb="152" eb="154">
      <t>ヨテイ</t>
    </rPh>
    <rPh sb="155" eb="157">
      <t>キギョウ</t>
    </rPh>
    <rPh sb="157" eb="158">
      <t>サイ</t>
    </rPh>
    <rPh sb="158" eb="161">
      <t>ショウカンキン</t>
    </rPh>
    <rPh sb="162" eb="164">
      <t>リュウドウ</t>
    </rPh>
    <rPh sb="164" eb="166">
      <t>フサイ</t>
    </rPh>
    <rPh sb="167" eb="169">
      <t>ケイジョウ</t>
    </rPh>
    <rPh sb="182" eb="185">
      <t>ゼンコクテキ</t>
    </rPh>
    <rPh sb="186" eb="188">
      <t>ケイコウ</t>
    </rPh>
    <rPh sb="194" eb="196">
      <t>キギョウ</t>
    </rPh>
    <rPh sb="196" eb="197">
      <t>サイ</t>
    </rPh>
    <rPh sb="197" eb="199">
      <t>ザンダカ</t>
    </rPh>
    <rPh sb="221" eb="224">
      <t>チュウチョウキ</t>
    </rPh>
    <rPh sb="224" eb="226">
      <t>ザイセイ</t>
    </rPh>
    <rPh sb="226" eb="228">
      <t>ミトオ</t>
    </rPh>
    <rPh sb="236" eb="238">
      <t>ネンド</t>
    </rPh>
    <rPh sb="241" eb="242">
      <t>ナカ</t>
    </rPh>
    <rPh sb="244" eb="246">
      <t>ヘイセイ</t>
    </rPh>
    <rPh sb="248" eb="250">
      <t>ネンド</t>
    </rPh>
    <rPh sb="250" eb="252">
      <t>イコウ</t>
    </rPh>
    <rPh sb="253" eb="255">
      <t>キギョウ</t>
    </rPh>
    <rPh sb="255" eb="256">
      <t>サイ</t>
    </rPh>
    <rPh sb="256" eb="258">
      <t>ハッコウ</t>
    </rPh>
    <rPh sb="258" eb="259">
      <t>ガク</t>
    </rPh>
    <rPh sb="260" eb="261">
      <t>オサ</t>
    </rPh>
    <rPh sb="265" eb="267">
      <t>ヨテイ</t>
    </rPh>
    <rPh sb="272" eb="274">
      <t>リョウキン</t>
    </rPh>
    <rPh sb="274" eb="276">
      <t>カイシュウ</t>
    </rPh>
    <rPh sb="276" eb="277">
      <t>リツ</t>
    </rPh>
    <rPh sb="284" eb="286">
      <t>ウワマワ</t>
    </rPh>
    <rPh sb="290" eb="292">
      <t>リョウコウ</t>
    </rPh>
    <rPh sb="293" eb="295">
      <t>ジョウタイ</t>
    </rPh>
    <rPh sb="300" eb="302">
      <t>キュウスイ</t>
    </rPh>
    <rPh sb="302" eb="304">
      <t>ゲンカ</t>
    </rPh>
    <rPh sb="306" eb="308">
      <t>ルイジ</t>
    </rPh>
    <rPh sb="308" eb="310">
      <t>ダンタイ</t>
    </rPh>
    <rPh sb="310" eb="312">
      <t>ヘイキン</t>
    </rPh>
    <rPh sb="312" eb="313">
      <t>チ</t>
    </rPh>
    <rPh sb="316" eb="317">
      <t>ヒク</t>
    </rPh>
    <rPh sb="318" eb="320">
      <t>スイジュン</t>
    </rPh>
    <rPh sb="321" eb="323">
      <t>スイイ</t>
    </rPh>
    <rPh sb="327" eb="329">
      <t>リョウコウ</t>
    </rPh>
    <rPh sb="331" eb="332">
      <t>イ</t>
    </rPh>
    <rPh sb="338" eb="340">
      <t>シセツ</t>
    </rPh>
    <rPh sb="340" eb="343">
      <t>リヨウリツ</t>
    </rPh>
    <rPh sb="345" eb="346">
      <t>タ</t>
    </rPh>
    <rPh sb="346" eb="349">
      <t>ジギョウタイ</t>
    </rPh>
    <rPh sb="351" eb="353">
      <t>ヒカク</t>
    </rPh>
    <rPh sb="358" eb="360">
      <t>ドウトウ</t>
    </rPh>
    <rPh sb="360" eb="362">
      <t>イジョウ</t>
    </rPh>
    <rPh sb="363" eb="365">
      <t>スウチ</t>
    </rPh>
    <rPh sb="366" eb="367">
      <t>シメ</t>
    </rPh>
    <rPh sb="372" eb="374">
      <t>シセツ</t>
    </rPh>
    <rPh sb="375" eb="378">
      <t>コウリツテキ</t>
    </rPh>
    <rPh sb="379" eb="381">
      <t>ウンヨウ</t>
    </rPh>
    <rPh sb="387" eb="388">
      <t>イ</t>
    </rPh>
    <rPh sb="395" eb="398">
      <t>ユウシュウリツ</t>
    </rPh>
    <rPh sb="400" eb="402">
      <t>キンネン</t>
    </rPh>
    <rPh sb="402" eb="404">
      <t>テイカ</t>
    </rPh>
    <rPh sb="404" eb="406">
      <t>ケイコウ</t>
    </rPh>
    <rPh sb="410" eb="411">
      <t>タメ</t>
    </rPh>
    <rPh sb="412" eb="414">
      <t>ヘイセイ</t>
    </rPh>
    <rPh sb="416" eb="417">
      <t>ネン</t>
    </rPh>
    <rPh sb="418" eb="419">
      <t>ガツ</t>
    </rPh>
    <rPh sb="420" eb="421">
      <t>ダイ</t>
    </rPh>
    <rPh sb="423" eb="424">
      <t>ジ</t>
    </rPh>
    <rPh sb="424" eb="426">
      <t>ロウスイ</t>
    </rPh>
    <rPh sb="426" eb="428">
      <t>ボウシ</t>
    </rPh>
    <rPh sb="428" eb="430">
      <t>ジッシ</t>
    </rPh>
    <rPh sb="430" eb="432">
      <t>ケイカク</t>
    </rPh>
    <rPh sb="433" eb="435">
      <t>ケイカク</t>
    </rPh>
    <rPh sb="435" eb="437">
      <t>キカン</t>
    </rPh>
    <rPh sb="438" eb="440">
      <t>ヘイセイ</t>
    </rPh>
    <rPh sb="445" eb="447">
      <t>ネンド</t>
    </rPh>
    <rPh sb="449" eb="451">
      <t>チュウカン</t>
    </rPh>
    <rPh sb="451" eb="453">
      <t>ミナオ</t>
    </rPh>
    <rPh sb="458" eb="460">
      <t>ヘイセイ</t>
    </rPh>
    <rPh sb="462" eb="464">
      <t>ネンド</t>
    </rPh>
    <rPh sb="470" eb="472">
      <t>チョウサ</t>
    </rPh>
    <rPh sb="473" eb="475">
      <t>キョリ</t>
    </rPh>
    <rPh sb="476" eb="477">
      <t>バイ</t>
    </rPh>
    <rPh sb="477" eb="478">
      <t>チカ</t>
    </rPh>
    <rPh sb="480" eb="481">
      <t>フ</t>
    </rPh>
    <rPh sb="486" eb="487">
      <t>ト</t>
    </rPh>
    <rPh sb="488" eb="489">
      <t>ク</t>
    </rPh>
    <rPh sb="491" eb="492">
      <t>オコナ</t>
    </rPh>
    <rPh sb="494" eb="496">
      <t>ケッカ</t>
    </rPh>
    <rPh sb="497" eb="499">
      <t>ジャッカン</t>
    </rPh>
    <rPh sb="499" eb="50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</si>
</sst>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0.88</c:v>
                </c:pt>
                <c:pt idx="1">
                  <c:v>0.96</c:v>
                </c:pt>
                <c:pt idx="2">
                  <c:v>1.2</c:v>
                </c:pt>
                <c:pt idx="3">
                  <c:v>0.93</c:v>
                </c:pt>
                <c:pt idx="4">
                  <c:v>0.78</c:v>
                </c:pt>
              </c:numCache>
            </c:numRef>
          </c:val>
        </c:ser>
        <c:dLbls>
          <c:showLegendKey val="0"/>
          <c:showVal val="0"/>
          <c:showCatName val="0"/>
          <c:showSerName val="0"/>
          <c:showPercent val="0"/>
          <c:showBubbleSize val="0"/>
        </c:dLbls>
        <c:gapWidth val="150"/>
        <c:axId val="177972352"/>
        <c:axId val="17798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0.72</c:v>
                </c:pt>
                <c:pt idx="1">
                  <c:v>0.8</c:v>
                </c:pt>
                <c:pt idx="2">
                  <c:v>1.22</c:v>
                </c:pt>
                <c:pt idx="3">
                  <c:v>1.26</c:v>
                </c:pt>
                <c:pt idx="4">
                  <c:v>1.23</c:v>
                </c:pt>
              </c:numCache>
            </c:numRef>
          </c:val>
          <c:smooth val="0"/>
        </c:ser>
        <c:dLbls>
          <c:showLegendKey val="0"/>
          <c:showVal val="0"/>
          <c:showCatName val="0"/>
          <c:showSerName val="0"/>
          <c:showPercent val="0"/>
          <c:showBubbleSize val="0"/>
        </c:dLbls>
        <c:marker val="1"/>
        <c:smooth val="0"/>
        <c:axId val="177972352"/>
        <c:axId val="177980160"/>
      </c:lineChart>
      <c:dateAx>
        <c:axId val="177972352"/>
        <c:scaling>
          <c:orientation val="minMax"/>
        </c:scaling>
        <c:delete val="1"/>
        <c:axPos val="b"/>
        <c:numFmt formatCode="ge" sourceLinked="1"/>
        <c:majorTickMark val="none"/>
        <c:minorTickMark val="none"/>
        <c:tickLblPos val="none"/>
        <c:crossAx val="177980160"/>
        <c:crosses val="autoZero"/>
        <c:auto val="1"/>
        <c:lblOffset val="100"/>
        <c:baseTimeUnit val="years"/>
      </c:dateAx>
      <c:valAx>
        <c:axId val="17798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69.48</c:v>
                </c:pt>
                <c:pt idx="1">
                  <c:v>69</c:v>
                </c:pt>
                <c:pt idx="2">
                  <c:v>69.17</c:v>
                </c:pt>
                <c:pt idx="3">
                  <c:v>69.84</c:v>
                </c:pt>
                <c:pt idx="4">
                  <c:v>68.760000000000005</c:v>
                </c:pt>
              </c:numCache>
            </c:numRef>
          </c:val>
        </c:ser>
        <c:dLbls>
          <c:showLegendKey val="0"/>
          <c:showVal val="0"/>
          <c:showCatName val="0"/>
          <c:showSerName val="0"/>
          <c:showPercent val="0"/>
          <c:showBubbleSize val="0"/>
        </c:dLbls>
        <c:gapWidth val="150"/>
        <c:axId val="181520640"/>
        <c:axId val="18156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65.510000000000005</c:v>
                </c:pt>
                <c:pt idx="1">
                  <c:v>64.66</c:v>
                </c:pt>
                <c:pt idx="2">
                  <c:v>59.95</c:v>
                </c:pt>
                <c:pt idx="3">
                  <c:v>59.6</c:v>
                </c:pt>
                <c:pt idx="4">
                  <c:v>58.97</c:v>
                </c:pt>
              </c:numCache>
            </c:numRef>
          </c:val>
          <c:smooth val="0"/>
        </c:ser>
        <c:dLbls>
          <c:showLegendKey val="0"/>
          <c:showVal val="0"/>
          <c:showCatName val="0"/>
          <c:showSerName val="0"/>
          <c:showPercent val="0"/>
          <c:showBubbleSize val="0"/>
        </c:dLbls>
        <c:marker val="1"/>
        <c:smooth val="0"/>
        <c:axId val="181520640"/>
        <c:axId val="181567872"/>
      </c:lineChart>
      <c:dateAx>
        <c:axId val="181520640"/>
        <c:scaling>
          <c:orientation val="minMax"/>
        </c:scaling>
        <c:delete val="1"/>
        <c:axPos val="b"/>
        <c:numFmt formatCode="ge" sourceLinked="1"/>
        <c:majorTickMark val="none"/>
        <c:minorTickMark val="none"/>
        <c:tickLblPos val="none"/>
        <c:crossAx val="181567872"/>
        <c:crosses val="autoZero"/>
        <c:auto val="1"/>
        <c:lblOffset val="100"/>
        <c:baseTimeUnit val="years"/>
      </c:dateAx>
      <c:valAx>
        <c:axId val="18156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91.11</c:v>
                </c:pt>
                <c:pt idx="1">
                  <c:v>90.88</c:v>
                </c:pt>
                <c:pt idx="2">
                  <c:v>90.44</c:v>
                </c:pt>
                <c:pt idx="3">
                  <c:v>89.52</c:v>
                </c:pt>
                <c:pt idx="4">
                  <c:v>89.66</c:v>
                </c:pt>
              </c:numCache>
            </c:numRef>
          </c:val>
        </c:ser>
        <c:dLbls>
          <c:showLegendKey val="0"/>
          <c:showVal val="0"/>
          <c:showCatName val="0"/>
          <c:showSerName val="0"/>
          <c:showPercent val="0"/>
          <c:showBubbleSize val="0"/>
        </c:dLbls>
        <c:gapWidth val="150"/>
        <c:axId val="181208960"/>
        <c:axId val="1812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91.27</c:v>
                </c:pt>
                <c:pt idx="1">
                  <c:v>90.63</c:v>
                </c:pt>
                <c:pt idx="2">
                  <c:v>93.11</c:v>
                </c:pt>
                <c:pt idx="3">
                  <c:v>93.22</c:v>
                </c:pt>
                <c:pt idx="4">
                  <c:v>92.91</c:v>
                </c:pt>
              </c:numCache>
            </c:numRef>
          </c:val>
          <c:smooth val="0"/>
        </c:ser>
        <c:dLbls>
          <c:showLegendKey val="0"/>
          <c:showVal val="0"/>
          <c:showCatName val="0"/>
          <c:showSerName val="0"/>
          <c:showPercent val="0"/>
          <c:showBubbleSize val="0"/>
        </c:dLbls>
        <c:marker val="1"/>
        <c:smooth val="0"/>
        <c:axId val="181208960"/>
        <c:axId val="181211136"/>
      </c:lineChart>
      <c:dateAx>
        <c:axId val="181208960"/>
        <c:scaling>
          <c:orientation val="minMax"/>
        </c:scaling>
        <c:delete val="1"/>
        <c:axPos val="b"/>
        <c:numFmt formatCode="ge" sourceLinked="1"/>
        <c:majorTickMark val="none"/>
        <c:minorTickMark val="none"/>
        <c:tickLblPos val="none"/>
        <c:crossAx val="181211136"/>
        <c:crosses val="autoZero"/>
        <c:auto val="1"/>
        <c:lblOffset val="100"/>
        <c:baseTimeUnit val="years"/>
      </c:dateAx>
      <c:valAx>
        <c:axId val="1812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0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121.39</c:v>
                </c:pt>
                <c:pt idx="1">
                  <c:v>119.18</c:v>
                </c:pt>
                <c:pt idx="2">
                  <c:v>119.33</c:v>
                </c:pt>
                <c:pt idx="3">
                  <c:v>117.32</c:v>
                </c:pt>
                <c:pt idx="4">
                  <c:v>123.45</c:v>
                </c:pt>
              </c:numCache>
            </c:numRef>
          </c:val>
        </c:ser>
        <c:dLbls>
          <c:showLegendKey val="0"/>
          <c:showVal val="0"/>
          <c:showCatName val="0"/>
          <c:showSerName val="0"/>
          <c:showPercent val="0"/>
          <c:showBubbleSize val="0"/>
        </c:dLbls>
        <c:gapWidth val="150"/>
        <c:axId val="180454912"/>
        <c:axId val="18045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109.92</c:v>
                </c:pt>
                <c:pt idx="1">
                  <c:v>107.75</c:v>
                </c:pt>
                <c:pt idx="2">
                  <c:v>108.97</c:v>
                </c:pt>
                <c:pt idx="3">
                  <c:v>109.88</c:v>
                </c:pt>
                <c:pt idx="4">
                  <c:v>113.97</c:v>
                </c:pt>
              </c:numCache>
            </c:numRef>
          </c:val>
          <c:smooth val="0"/>
        </c:ser>
        <c:dLbls>
          <c:showLegendKey val="0"/>
          <c:showVal val="0"/>
          <c:showCatName val="0"/>
          <c:showSerName val="0"/>
          <c:showPercent val="0"/>
          <c:showBubbleSize val="0"/>
        </c:dLbls>
        <c:marker val="1"/>
        <c:smooth val="0"/>
        <c:axId val="180454912"/>
        <c:axId val="180456832"/>
      </c:lineChart>
      <c:dateAx>
        <c:axId val="180454912"/>
        <c:scaling>
          <c:orientation val="minMax"/>
        </c:scaling>
        <c:delete val="1"/>
        <c:axPos val="b"/>
        <c:numFmt formatCode="ge" sourceLinked="1"/>
        <c:majorTickMark val="none"/>
        <c:minorTickMark val="none"/>
        <c:tickLblPos val="none"/>
        <c:crossAx val="180456832"/>
        <c:crosses val="autoZero"/>
        <c:auto val="1"/>
        <c:lblOffset val="100"/>
        <c:baseTimeUnit val="years"/>
      </c:dateAx>
      <c:valAx>
        <c:axId val="18045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4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41.97</c:v>
                </c:pt>
                <c:pt idx="1">
                  <c:v>42.79</c:v>
                </c:pt>
                <c:pt idx="2">
                  <c:v>43.13</c:v>
                </c:pt>
                <c:pt idx="3">
                  <c:v>42.69</c:v>
                </c:pt>
                <c:pt idx="4">
                  <c:v>42.91</c:v>
                </c:pt>
              </c:numCache>
            </c:numRef>
          </c:val>
        </c:ser>
        <c:dLbls>
          <c:showLegendKey val="0"/>
          <c:showVal val="0"/>
          <c:showCatName val="0"/>
          <c:showSerName val="0"/>
          <c:showPercent val="0"/>
          <c:showBubbleSize val="0"/>
        </c:dLbls>
        <c:gapWidth val="150"/>
        <c:axId val="180483200"/>
        <c:axId val="18048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42.32</c:v>
                </c:pt>
                <c:pt idx="1">
                  <c:v>43.4</c:v>
                </c:pt>
                <c:pt idx="2">
                  <c:v>45.31</c:v>
                </c:pt>
                <c:pt idx="3">
                  <c:v>45.85</c:v>
                </c:pt>
                <c:pt idx="4">
                  <c:v>46.73</c:v>
                </c:pt>
              </c:numCache>
            </c:numRef>
          </c:val>
          <c:smooth val="0"/>
        </c:ser>
        <c:dLbls>
          <c:showLegendKey val="0"/>
          <c:showVal val="0"/>
          <c:showCatName val="0"/>
          <c:showSerName val="0"/>
          <c:showPercent val="0"/>
          <c:showBubbleSize val="0"/>
        </c:dLbls>
        <c:marker val="1"/>
        <c:smooth val="0"/>
        <c:axId val="180483200"/>
        <c:axId val="180485120"/>
      </c:lineChart>
      <c:dateAx>
        <c:axId val="180483200"/>
        <c:scaling>
          <c:orientation val="minMax"/>
        </c:scaling>
        <c:delete val="1"/>
        <c:axPos val="b"/>
        <c:numFmt formatCode="ge" sourceLinked="1"/>
        <c:majorTickMark val="none"/>
        <c:minorTickMark val="none"/>
        <c:tickLblPos val="none"/>
        <c:crossAx val="180485120"/>
        <c:crosses val="autoZero"/>
        <c:auto val="1"/>
        <c:lblOffset val="100"/>
        <c:baseTimeUnit val="years"/>
      </c:dateAx>
      <c:valAx>
        <c:axId val="18048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4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14.95</c:v>
                </c:pt>
                <c:pt idx="1">
                  <c:v>16.7</c:v>
                </c:pt>
                <c:pt idx="2">
                  <c:v>16.91</c:v>
                </c:pt>
                <c:pt idx="3">
                  <c:v>17.23</c:v>
                </c:pt>
                <c:pt idx="4">
                  <c:v>18.16</c:v>
                </c:pt>
              </c:numCache>
            </c:numRef>
          </c:val>
        </c:ser>
        <c:dLbls>
          <c:showLegendKey val="0"/>
          <c:showVal val="0"/>
          <c:showCatName val="0"/>
          <c:showSerName val="0"/>
          <c:showPercent val="0"/>
          <c:showBubbleSize val="0"/>
        </c:dLbls>
        <c:gapWidth val="150"/>
        <c:axId val="180975872"/>
        <c:axId val="18099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10.07</c:v>
                </c:pt>
                <c:pt idx="1">
                  <c:v>10.94</c:v>
                </c:pt>
                <c:pt idx="2">
                  <c:v>12.46</c:v>
                </c:pt>
                <c:pt idx="3">
                  <c:v>13.95</c:v>
                </c:pt>
                <c:pt idx="4">
                  <c:v>15.33</c:v>
                </c:pt>
              </c:numCache>
            </c:numRef>
          </c:val>
          <c:smooth val="0"/>
        </c:ser>
        <c:dLbls>
          <c:showLegendKey val="0"/>
          <c:showVal val="0"/>
          <c:showCatName val="0"/>
          <c:showSerName val="0"/>
          <c:showPercent val="0"/>
          <c:showBubbleSize val="0"/>
        </c:dLbls>
        <c:marker val="1"/>
        <c:smooth val="0"/>
        <c:axId val="180975872"/>
        <c:axId val="180994432"/>
      </c:lineChart>
      <c:dateAx>
        <c:axId val="180975872"/>
        <c:scaling>
          <c:orientation val="minMax"/>
        </c:scaling>
        <c:delete val="1"/>
        <c:axPos val="b"/>
        <c:numFmt formatCode="ge" sourceLinked="1"/>
        <c:majorTickMark val="none"/>
        <c:minorTickMark val="none"/>
        <c:tickLblPos val="none"/>
        <c:crossAx val="180994432"/>
        <c:crosses val="autoZero"/>
        <c:auto val="1"/>
        <c:lblOffset val="100"/>
        <c:baseTimeUnit val="years"/>
      </c:dateAx>
      <c:valAx>
        <c:axId val="18099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1012736"/>
        <c:axId val="1810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0.68</c:v>
                </c:pt>
                <c:pt idx="1">
                  <c:v>0.57999999999999996</c:v>
                </c:pt>
                <c:pt idx="2">
                  <c:v>0.02</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81012736"/>
        <c:axId val="181027200"/>
      </c:lineChart>
      <c:dateAx>
        <c:axId val="181012736"/>
        <c:scaling>
          <c:orientation val="minMax"/>
        </c:scaling>
        <c:delete val="1"/>
        <c:axPos val="b"/>
        <c:numFmt formatCode="ge" sourceLinked="1"/>
        <c:majorTickMark val="none"/>
        <c:minorTickMark val="none"/>
        <c:tickLblPos val="none"/>
        <c:crossAx val="181027200"/>
        <c:crosses val="autoZero"/>
        <c:auto val="1"/>
        <c:lblOffset val="100"/>
        <c:baseTimeUnit val="years"/>
      </c:dateAx>
      <c:valAx>
        <c:axId val="181027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612.69000000000005</c:v>
                </c:pt>
                <c:pt idx="1">
                  <c:v>812.79</c:v>
                </c:pt>
                <c:pt idx="2">
                  <c:v>677.33</c:v>
                </c:pt>
                <c:pt idx="3">
                  <c:v>631.9</c:v>
                </c:pt>
                <c:pt idx="4">
                  <c:v>373.74</c:v>
                </c:pt>
              </c:numCache>
            </c:numRef>
          </c:val>
        </c:ser>
        <c:dLbls>
          <c:showLegendKey val="0"/>
          <c:showVal val="0"/>
          <c:showCatName val="0"/>
          <c:showSerName val="0"/>
          <c:showPercent val="0"/>
          <c:showBubbleSize val="0"/>
        </c:dLbls>
        <c:gapWidth val="150"/>
        <c:axId val="181080448"/>
        <c:axId val="181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485.84</c:v>
                </c:pt>
                <c:pt idx="1">
                  <c:v>487.15</c:v>
                </c:pt>
                <c:pt idx="2">
                  <c:v>296.75</c:v>
                </c:pt>
                <c:pt idx="3">
                  <c:v>295.06</c:v>
                </c:pt>
                <c:pt idx="4">
                  <c:v>178.43</c:v>
                </c:pt>
              </c:numCache>
            </c:numRef>
          </c:val>
          <c:smooth val="0"/>
        </c:ser>
        <c:dLbls>
          <c:showLegendKey val="0"/>
          <c:showVal val="0"/>
          <c:showCatName val="0"/>
          <c:showSerName val="0"/>
          <c:showPercent val="0"/>
          <c:showBubbleSize val="0"/>
        </c:dLbls>
        <c:marker val="1"/>
        <c:smooth val="0"/>
        <c:axId val="181080448"/>
        <c:axId val="181082368"/>
      </c:lineChart>
      <c:dateAx>
        <c:axId val="181080448"/>
        <c:scaling>
          <c:orientation val="minMax"/>
        </c:scaling>
        <c:delete val="1"/>
        <c:axPos val="b"/>
        <c:numFmt formatCode="ge" sourceLinked="1"/>
        <c:majorTickMark val="none"/>
        <c:minorTickMark val="none"/>
        <c:tickLblPos val="none"/>
        <c:crossAx val="181082368"/>
        <c:crosses val="autoZero"/>
        <c:auto val="1"/>
        <c:lblOffset val="100"/>
        <c:baseTimeUnit val="years"/>
      </c:dateAx>
      <c:valAx>
        <c:axId val="181082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08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274.70999999999998</c:v>
                </c:pt>
                <c:pt idx="1">
                  <c:v>271.61</c:v>
                </c:pt>
                <c:pt idx="2">
                  <c:v>265.51</c:v>
                </c:pt>
                <c:pt idx="3">
                  <c:v>284.08</c:v>
                </c:pt>
                <c:pt idx="4">
                  <c:v>286.12</c:v>
                </c:pt>
              </c:numCache>
            </c:numRef>
          </c:val>
        </c:ser>
        <c:dLbls>
          <c:showLegendKey val="0"/>
          <c:showVal val="0"/>
          <c:showCatName val="0"/>
          <c:showSerName val="0"/>
          <c:showPercent val="0"/>
          <c:showBubbleSize val="0"/>
        </c:dLbls>
        <c:gapWidth val="150"/>
        <c:axId val="181104640"/>
        <c:axId val="1811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306.12</c:v>
                </c:pt>
                <c:pt idx="1">
                  <c:v>304.97000000000003</c:v>
                </c:pt>
                <c:pt idx="2">
                  <c:v>235.04</c:v>
                </c:pt>
                <c:pt idx="3">
                  <c:v>226.55</c:v>
                </c:pt>
                <c:pt idx="4">
                  <c:v>220.35</c:v>
                </c:pt>
              </c:numCache>
            </c:numRef>
          </c:val>
          <c:smooth val="0"/>
        </c:ser>
        <c:dLbls>
          <c:showLegendKey val="0"/>
          <c:showVal val="0"/>
          <c:showCatName val="0"/>
          <c:showSerName val="0"/>
          <c:showPercent val="0"/>
          <c:showBubbleSize val="0"/>
        </c:dLbls>
        <c:marker val="1"/>
        <c:smooth val="0"/>
        <c:axId val="181104640"/>
        <c:axId val="181106560"/>
      </c:lineChart>
      <c:dateAx>
        <c:axId val="181104640"/>
        <c:scaling>
          <c:orientation val="minMax"/>
        </c:scaling>
        <c:delete val="1"/>
        <c:axPos val="b"/>
        <c:numFmt formatCode="ge" sourceLinked="1"/>
        <c:majorTickMark val="none"/>
        <c:minorTickMark val="none"/>
        <c:tickLblPos val="none"/>
        <c:crossAx val="181106560"/>
        <c:crosses val="autoZero"/>
        <c:auto val="1"/>
        <c:lblOffset val="100"/>
        <c:baseTimeUnit val="years"/>
      </c:dateAx>
      <c:valAx>
        <c:axId val="181106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11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117.25</c:v>
                </c:pt>
                <c:pt idx="1">
                  <c:v>113.25</c:v>
                </c:pt>
                <c:pt idx="2">
                  <c:v>114.45</c:v>
                </c:pt>
                <c:pt idx="3">
                  <c:v>110.64</c:v>
                </c:pt>
                <c:pt idx="4">
                  <c:v>121.13</c:v>
                </c:pt>
              </c:numCache>
            </c:numRef>
          </c:val>
        </c:ser>
        <c:dLbls>
          <c:showLegendKey val="0"/>
          <c:showVal val="0"/>
          <c:showCatName val="0"/>
          <c:showSerName val="0"/>
          <c:showPercent val="0"/>
          <c:showBubbleSize val="0"/>
        </c:dLbls>
        <c:gapWidth val="150"/>
        <c:axId val="181476736"/>
        <c:axId val="1814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c:v>
                </c:pt>
                <c:pt idx="1">
                  <c:v>100.35</c:v>
                </c:pt>
                <c:pt idx="2">
                  <c:v>98.74</c:v>
                </c:pt>
                <c:pt idx="3">
                  <c:v>99.53</c:v>
                </c:pt>
                <c:pt idx="4">
                  <c:v>104.05</c:v>
                </c:pt>
              </c:numCache>
            </c:numRef>
          </c:val>
          <c:smooth val="0"/>
        </c:ser>
        <c:dLbls>
          <c:showLegendKey val="0"/>
          <c:showVal val="0"/>
          <c:showCatName val="0"/>
          <c:showSerName val="0"/>
          <c:showPercent val="0"/>
          <c:showBubbleSize val="0"/>
        </c:dLbls>
        <c:marker val="1"/>
        <c:smooth val="0"/>
        <c:axId val="181476736"/>
        <c:axId val="181483008"/>
      </c:lineChart>
      <c:dateAx>
        <c:axId val="181476736"/>
        <c:scaling>
          <c:orientation val="minMax"/>
        </c:scaling>
        <c:delete val="1"/>
        <c:axPos val="b"/>
        <c:numFmt formatCode="ge" sourceLinked="1"/>
        <c:majorTickMark val="none"/>
        <c:minorTickMark val="none"/>
        <c:tickLblPos val="none"/>
        <c:crossAx val="181483008"/>
        <c:crosses val="autoZero"/>
        <c:auto val="1"/>
        <c:lblOffset val="100"/>
        <c:baseTimeUnit val="years"/>
      </c:dateAx>
      <c:valAx>
        <c:axId val="1814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140.76</c:v>
                </c:pt>
                <c:pt idx="1">
                  <c:v>145.56</c:v>
                </c:pt>
                <c:pt idx="2">
                  <c:v>144.09</c:v>
                </c:pt>
                <c:pt idx="3">
                  <c:v>149.27000000000001</c:v>
                </c:pt>
                <c:pt idx="4">
                  <c:v>136.51</c:v>
                </c:pt>
              </c:numCache>
            </c:numRef>
          </c:val>
        </c:ser>
        <c:dLbls>
          <c:showLegendKey val="0"/>
          <c:showVal val="0"/>
          <c:showCatName val="0"/>
          <c:showSerName val="0"/>
          <c:showPercent val="0"/>
          <c:showBubbleSize val="0"/>
        </c:dLbls>
        <c:gapWidth val="150"/>
        <c:axId val="181508736"/>
        <c:axId val="18151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164.81</c:v>
                </c:pt>
                <c:pt idx="1">
                  <c:v>166.95</c:v>
                </c:pt>
                <c:pt idx="2">
                  <c:v>180.69</c:v>
                </c:pt>
                <c:pt idx="3">
                  <c:v>179.62</c:v>
                </c:pt>
                <c:pt idx="4">
                  <c:v>171.57</c:v>
                </c:pt>
              </c:numCache>
            </c:numRef>
          </c:val>
          <c:smooth val="0"/>
        </c:ser>
        <c:dLbls>
          <c:showLegendKey val="0"/>
          <c:showVal val="0"/>
          <c:showCatName val="0"/>
          <c:showSerName val="0"/>
          <c:showPercent val="0"/>
          <c:showBubbleSize val="0"/>
        </c:dLbls>
        <c:marker val="1"/>
        <c:smooth val="0"/>
        <c:axId val="181508736"/>
        <c:axId val="181510912"/>
      </c:lineChart>
      <c:dateAx>
        <c:axId val="181508736"/>
        <c:scaling>
          <c:orientation val="minMax"/>
        </c:scaling>
        <c:delete val="1"/>
        <c:axPos val="b"/>
        <c:numFmt formatCode="ge" sourceLinked="1"/>
        <c:majorTickMark val="none"/>
        <c:minorTickMark val="none"/>
        <c:tickLblPos val="none"/>
        <c:crossAx val="181510912"/>
        <c:crosses val="autoZero"/>
        <c:auto val="1"/>
        <c:lblOffset val="100"/>
        <c:baseTimeUnit val="years"/>
      </c:dateAx>
      <c:valAx>
        <c:axId val="1815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0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熊本県　熊本市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734917</v>
      </c>
      <c r="AJ8" s="75"/>
      <c r="AK8" s="75"/>
      <c r="AL8" s="75"/>
      <c r="AM8" s="75"/>
      <c r="AN8" s="75"/>
      <c r="AO8" s="75"/>
      <c r="AP8" s="76"/>
      <c r="AQ8" s="57">
        <f>データ!R6</f>
        <v>390.32</v>
      </c>
      <c r="AR8" s="57"/>
      <c r="AS8" s="57"/>
      <c r="AT8" s="57"/>
      <c r="AU8" s="57"/>
      <c r="AV8" s="57"/>
      <c r="AW8" s="57"/>
      <c r="AX8" s="57"/>
      <c r="AY8" s="57">
        <f>データ!S6</f>
        <v>1882.86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68.010000000000005</v>
      </c>
      <c r="K10" s="57"/>
      <c r="L10" s="57"/>
      <c r="M10" s="57"/>
      <c r="N10" s="57"/>
      <c r="O10" s="57"/>
      <c r="P10" s="57"/>
      <c r="Q10" s="57"/>
      <c r="R10" s="57">
        <f>データ!O6</f>
        <v>94.27</v>
      </c>
      <c r="S10" s="57"/>
      <c r="T10" s="57"/>
      <c r="U10" s="57"/>
      <c r="V10" s="57"/>
      <c r="W10" s="57"/>
      <c r="X10" s="57"/>
      <c r="Y10" s="57"/>
      <c r="Z10" s="65">
        <f>データ!P6</f>
        <v>2592</v>
      </c>
      <c r="AA10" s="65"/>
      <c r="AB10" s="65"/>
      <c r="AC10" s="65"/>
      <c r="AD10" s="65"/>
      <c r="AE10" s="65"/>
      <c r="AF10" s="65"/>
      <c r="AG10" s="65"/>
      <c r="AH10" s="2"/>
      <c r="AI10" s="65">
        <f>データ!T6</f>
        <v>691500</v>
      </c>
      <c r="AJ10" s="65"/>
      <c r="AK10" s="65"/>
      <c r="AL10" s="65"/>
      <c r="AM10" s="65"/>
      <c r="AN10" s="65"/>
      <c r="AO10" s="65"/>
      <c r="AP10" s="65"/>
      <c r="AQ10" s="57">
        <f>データ!U6</f>
        <v>323.49</v>
      </c>
      <c r="AR10" s="57"/>
      <c r="AS10" s="57"/>
      <c r="AT10" s="57"/>
      <c r="AU10" s="57"/>
      <c r="AV10" s="57"/>
      <c r="AW10" s="57"/>
      <c r="AX10" s="57"/>
      <c r="AY10" s="57">
        <f>データ!V6</f>
        <v>2137.62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2"/>
  <cols>
    <col min="2" max="143" width="11.8867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431001</v>
      </c>
      <c r="D6" s="31">
        <f t="shared" si="3"/>
        <v>46</v>
      </c>
      <c r="E6" s="31">
        <f t="shared" si="3"/>
        <v>1</v>
      </c>
      <c r="F6" s="31">
        <f t="shared" si="3"/>
        <v>0</v>
      </c>
      <c r="G6" s="31">
        <f t="shared" si="3"/>
        <v>1</v>
      </c>
      <c r="H6" s="31" t="str">
        <f t="shared" si="3"/>
        <v>熊本県　熊本市</v>
      </c>
      <c r="I6" s="31" t="str">
        <f t="shared" si="3"/>
        <v>法適用</v>
      </c>
      <c r="J6" s="31" t="str">
        <f t="shared" si="3"/>
        <v>水道事業</v>
      </c>
      <c r="K6" s="31" t="str">
        <f t="shared" si="3"/>
        <v>末端給水事業</v>
      </c>
      <c r="L6" s="31" t="str">
        <f t="shared" si="3"/>
        <v>政令市等</v>
      </c>
      <c r="M6" s="32" t="str">
        <f t="shared" si="3"/>
        <v>-</v>
      </c>
      <c r="N6" s="32">
        <f t="shared" si="3"/>
        <v>68.010000000000005</v>
      </c>
      <c r="O6" s="32">
        <f t="shared" si="3"/>
        <v>94.27</v>
      </c>
      <c r="P6" s="32">
        <f t="shared" si="3"/>
        <v>2592</v>
      </c>
      <c r="Q6" s="32">
        <f t="shared" si="3"/>
        <v>734917</v>
      </c>
      <c r="R6" s="32">
        <f t="shared" si="3"/>
        <v>390.32</v>
      </c>
      <c r="S6" s="32">
        <f t="shared" si="3"/>
        <v>1882.86</v>
      </c>
      <c r="T6" s="32">
        <f t="shared" si="3"/>
        <v>691500</v>
      </c>
      <c r="U6" s="32">
        <f t="shared" si="3"/>
        <v>323.49</v>
      </c>
      <c r="V6" s="32">
        <f t="shared" si="3"/>
        <v>2137.62</v>
      </c>
      <c r="W6" s="33">
        <f>IF(W7="",NA(),W7)</f>
        <v>121.39</v>
      </c>
      <c r="X6" s="33">
        <f t="shared" ref="X6:AF6" si="4">IF(X7="",NA(),X7)</f>
        <v>119.18</v>
      </c>
      <c r="Y6" s="33">
        <f t="shared" si="4"/>
        <v>119.33</v>
      </c>
      <c r="Z6" s="33">
        <f t="shared" si="4"/>
        <v>117.32</v>
      </c>
      <c r="AA6" s="33">
        <f t="shared" si="4"/>
        <v>123.45</v>
      </c>
      <c r="AB6" s="33">
        <f t="shared" si="4"/>
        <v>109.92</v>
      </c>
      <c r="AC6" s="33">
        <f t="shared" si="4"/>
        <v>107.75</v>
      </c>
      <c r="AD6" s="33">
        <f t="shared" si="4"/>
        <v>108.97</v>
      </c>
      <c r="AE6" s="33">
        <f t="shared" si="4"/>
        <v>109.88</v>
      </c>
      <c r="AF6" s="33">
        <f t="shared" si="4"/>
        <v>113.97</v>
      </c>
      <c r="AG6" s="32" t="str">
        <f>IF(AG7="","",IF(AG7="-","【-】","【"&amp;SUBSTITUTE(TEXT(AG7,"#,##0.00"),"-","△")&amp;"】"))</f>
        <v>【113.03】</v>
      </c>
      <c r="AH6" s="32">
        <f>IF(AH7="",NA(),AH7)</f>
        <v>0</v>
      </c>
      <c r="AI6" s="32">
        <f t="shared" ref="AI6:AQ6" si="5">IF(AI7="",NA(),AI7)</f>
        <v>0</v>
      </c>
      <c r="AJ6" s="32">
        <f t="shared" si="5"/>
        <v>0</v>
      </c>
      <c r="AK6" s="32">
        <f t="shared" si="5"/>
        <v>0</v>
      </c>
      <c r="AL6" s="32">
        <f t="shared" si="5"/>
        <v>0</v>
      </c>
      <c r="AM6" s="33">
        <f t="shared" si="5"/>
        <v>0.68</v>
      </c>
      <c r="AN6" s="33">
        <f t="shared" si="5"/>
        <v>0.57999999999999996</v>
      </c>
      <c r="AO6" s="33">
        <f t="shared" si="5"/>
        <v>0.02</v>
      </c>
      <c r="AP6" s="32">
        <f t="shared" si="5"/>
        <v>0</v>
      </c>
      <c r="AQ6" s="32">
        <f t="shared" si="5"/>
        <v>0</v>
      </c>
      <c r="AR6" s="32" t="str">
        <f>IF(AR7="","",IF(AR7="-","【-】","【"&amp;SUBSTITUTE(TEXT(AR7,"#,##0.00"),"-","△")&amp;"】"))</f>
        <v>【0.81】</v>
      </c>
      <c r="AS6" s="33">
        <f>IF(AS7="",NA(),AS7)</f>
        <v>612.69000000000005</v>
      </c>
      <c r="AT6" s="33">
        <f t="shared" ref="AT6:BB6" si="6">IF(AT7="",NA(),AT7)</f>
        <v>812.79</v>
      </c>
      <c r="AU6" s="33">
        <f t="shared" si="6"/>
        <v>677.33</v>
      </c>
      <c r="AV6" s="33">
        <f t="shared" si="6"/>
        <v>631.9</v>
      </c>
      <c r="AW6" s="33">
        <f t="shared" si="6"/>
        <v>373.74</v>
      </c>
      <c r="AX6" s="33">
        <f t="shared" si="6"/>
        <v>485.84</v>
      </c>
      <c r="AY6" s="33">
        <f t="shared" si="6"/>
        <v>487.15</v>
      </c>
      <c r="AZ6" s="33">
        <f t="shared" si="6"/>
        <v>296.75</v>
      </c>
      <c r="BA6" s="33">
        <f t="shared" si="6"/>
        <v>295.06</v>
      </c>
      <c r="BB6" s="33">
        <f t="shared" si="6"/>
        <v>178.43</v>
      </c>
      <c r="BC6" s="32" t="str">
        <f>IF(BC7="","",IF(BC7="-","【-】","【"&amp;SUBSTITUTE(TEXT(BC7,"#,##0.00"),"-","△")&amp;"】"))</f>
        <v>【264.16】</v>
      </c>
      <c r="BD6" s="33">
        <f>IF(BD7="",NA(),BD7)</f>
        <v>274.70999999999998</v>
      </c>
      <c r="BE6" s="33">
        <f t="shared" ref="BE6:BM6" si="7">IF(BE7="",NA(),BE7)</f>
        <v>271.61</v>
      </c>
      <c r="BF6" s="33">
        <f t="shared" si="7"/>
        <v>265.51</v>
      </c>
      <c r="BG6" s="33">
        <f t="shared" si="7"/>
        <v>284.08</v>
      </c>
      <c r="BH6" s="33">
        <f t="shared" si="7"/>
        <v>286.12</v>
      </c>
      <c r="BI6" s="33">
        <f t="shared" si="7"/>
        <v>306.12</v>
      </c>
      <c r="BJ6" s="33">
        <f t="shared" si="7"/>
        <v>304.97000000000003</v>
      </c>
      <c r="BK6" s="33">
        <f t="shared" si="7"/>
        <v>235.04</v>
      </c>
      <c r="BL6" s="33">
        <f t="shared" si="7"/>
        <v>226.55</v>
      </c>
      <c r="BM6" s="33">
        <f t="shared" si="7"/>
        <v>220.35</v>
      </c>
      <c r="BN6" s="32" t="str">
        <f>IF(BN7="","",IF(BN7="-","【-】","【"&amp;SUBSTITUTE(TEXT(BN7,"#,##0.00"),"-","△")&amp;"】"))</f>
        <v>【283.72】</v>
      </c>
      <c r="BO6" s="33">
        <f>IF(BO7="",NA(),BO7)</f>
        <v>117.25</v>
      </c>
      <c r="BP6" s="33">
        <f t="shared" ref="BP6:BX6" si="8">IF(BP7="",NA(),BP7)</f>
        <v>113.25</v>
      </c>
      <c r="BQ6" s="33">
        <f t="shared" si="8"/>
        <v>114.45</v>
      </c>
      <c r="BR6" s="33">
        <f t="shared" si="8"/>
        <v>110.64</v>
      </c>
      <c r="BS6" s="33">
        <f t="shared" si="8"/>
        <v>121.13</v>
      </c>
      <c r="BT6" s="33">
        <f t="shared" si="8"/>
        <v>102.8</v>
      </c>
      <c r="BU6" s="33">
        <f t="shared" si="8"/>
        <v>100.35</v>
      </c>
      <c r="BV6" s="33">
        <f t="shared" si="8"/>
        <v>98.74</v>
      </c>
      <c r="BW6" s="33">
        <f t="shared" si="8"/>
        <v>99.53</v>
      </c>
      <c r="BX6" s="33">
        <f t="shared" si="8"/>
        <v>104.05</v>
      </c>
      <c r="BY6" s="32" t="str">
        <f>IF(BY7="","",IF(BY7="-","【-】","【"&amp;SUBSTITUTE(TEXT(BY7,"#,##0.00"),"-","△")&amp;"】"))</f>
        <v>【104.60】</v>
      </c>
      <c r="BZ6" s="33">
        <f>IF(BZ7="",NA(),BZ7)</f>
        <v>140.76</v>
      </c>
      <c r="CA6" s="33">
        <f t="shared" ref="CA6:CI6" si="9">IF(CA7="",NA(),CA7)</f>
        <v>145.56</v>
      </c>
      <c r="CB6" s="33">
        <f t="shared" si="9"/>
        <v>144.09</v>
      </c>
      <c r="CC6" s="33">
        <f t="shared" si="9"/>
        <v>149.27000000000001</v>
      </c>
      <c r="CD6" s="33">
        <f t="shared" si="9"/>
        <v>136.51</v>
      </c>
      <c r="CE6" s="33">
        <f t="shared" si="9"/>
        <v>164.81</v>
      </c>
      <c r="CF6" s="33">
        <f t="shared" si="9"/>
        <v>166.95</v>
      </c>
      <c r="CG6" s="33">
        <f t="shared" si="9"/>
        <v>180.69</v>
      </c>
      <c r="CH6" s="33">
        <f t="shared" si="9"/>
        <v>179.62</v>
      </c>
      <c r="CI6" s="33">
        <f t="shared" si="9"/>
        <v>171.57</v>
      </c>
      <c r="CJ6" s="32" t="str">
        <f>IF(CJ7="","",IF(CJ7="-","【-】","【"&amp;SUBSTITUTE(TEXT(CJ7,"#,##0.00"),"-","△")&amp;"】"))</f>
        <v>【164.21】</v>
      </c>
      <c r="CK6" s="33">
        <f>IF(CK7="",NA(),CK7)</f>
        <v>69.48</v>
      </c>
      <c r="CL6" s="33">
        <f t="shared" ref="CL6:CT6" si="10">IF(CL7="",NA(),CL7)</f>
        <v>69</v>
      </c>
      <c r="CM6" s="33">
        <f t="shared" si="10"/>
        <v>69.17</v>
      </c>
      <c r="CN6" s="33">
        <f t="shared" si="10"/>
        <v>69.84</v>
      </c>
      <c r="CO6" s="33">
        <f t="shared" si="10"/>
        <v>68.760000000000005</v>
      </c>
      <c r="CP6" s="33">
        <f t="shared" si="10"/>
        <v>65.510000000000005</v>
      </c>
      <c r="CQ6" s="33">
        <f t="shared" si="10"/>
        <v>64.66</v>
      </c>
      <c r="CR6" s="33">
        <f t="shared" si="10"/>
        <v>59.95</v>
      </c>
      <c r="CS6" s="33">
        <f t="shared" si="10"/>
        <v>59.6</v>
      </c>
      <c r="CT6" s="33">
        <f t="shared" si="10"/>
        <v>58.97</v>
      </c>
      <c r="CU6" s="32" t="str">
        <f>IF(CU7="","",IF(CU7="-","【-】","【"&amp;SUBSTITUTE(TEXT(CU7,"#,##0.00"),"-","△")&amp;"】"))</f>
        <v>【59.80】</v>
      </c>
      <c r="CV6" s="33">
        <f>IF(CV7="",NA(),CV7)</f>
        <v>91.11</v>
      </c>
      <c r="CW6" s="33">
        <f t="shared" ref="CW6:DE6" si="11">IF(CW7="",NA(),CW7)</f>
        <v>90.88</v>
      </c>
      <c r="CX6" s="33">
        <f t="shared" si="11"/>
        <v>90.44</v>
      </c>
      <c r="CY6" s="33">
        <f t="shared" si="11"/>
        <v>89.52</v>
      </c>
      <c r="CZ6" s="33">
        <f t="shared" si="11"/>
        <v>89.66</v>
      </c>
      <c r="DA6" s="33">
        <f t="shared" si="11"/>
        <v>91.27</v>
      </c>
      <c r="DB6" s="33">
        <f t="shared" si="11"/>
        <v>90.63</v>
      </c>
      <c r="DC6" s="33">
        <f t="shared" si="11"/>
        <v>93.11</v>
      </c>
      <c r="DD6" s="33">
        <f t="shared" si="11"/>
        <v>93.22</v>
      </c>
      <c r="DE6" s="33">
        <f t="shared" si="11"/>
        <v>92.91</v>
      </c>
      <c r="DF6" s="32" t="str">
        <f>IF(DF7="","",IF(DF7="-","【-】","【"&amp;SUBSTITUTE(TEXT(DF7,"#,##0.00"),"-","△")&amp;"】"))</f>
        <v>【89.78】</v>
      </c>
      <c r="DG6" s="33">
        <f>IF(DG7="",NA(),DG7)</f>
        <v>41.97</v>
      </c>
      <c r="DH6" s="33">
        <f t="shared" ref="DH6:DP6" si="12">IF(DH7="",NA(),DH7)</f>
        <v>42.79</v>
      </c>
      <c r="DI6" s="33">
        <f t="shared" si="12"/>
        <v>43.13</v>
      </c>
      <c r="DJ6" s="33">
        <f t="shared" si="12"/>
        <v>42.69</v>
      </c>
      <c r="DK6" s="33">
        <f t="shared" si="12"/>
        <v>42.91</v>
      </c>
      <c r="DL6" s="33">
        <f t="shared" si="12"/>
        <v>42.32</v>
      </c>
      <c r="DM6" s="33">
        <f t="shared" si="12"/>
        <v>43.4</v>
      </c>
      <c r="DN6" s="33">
        <f t="shared" si="12"/>
        <v>45.31</v>
      </c>
      <c r="DO6" s="33">
        <f t="shared" si="12"/>
        <v>45.85</v>
      </c>
      <c r="DP6" s="33">
        <f t="shared" si="12"/>
        <v>46.73</v>
      </c>
      <c r="DQ6" s="32" t="str">
        <f>IF(DQ7="","",IF(DQ7="-","【-】","【"&amp;SUBSTITUTE(TEXT(DQ7,"#,##0.00"),"-","△")&amp;"】"))</f>
        <v>【46.31】</v>
      </c>
      <c r="DR6" s="33">
        <f>IF(DR7="",NA(),DR7)</f>
        <v>14.95</v>
      </c>
      <c r="DS6" s="33">
        <f t="shared" ref="DS6:EA6" si="13">IF(DS7="",NA(),DS7)</f>
        <v>16.7</v>
      </c>
      <c r="DT6" s="33">
        <f t="shared" si="13"/>
        <v>16.91</v>
      </c>
      <c r="DU6" s="33">
        <f t="shared" si="13"/>
        <v>17.23</v>
      </c>
      <c r="DV6" s="33">
        <f t="shared" si="13"/>
        <v>18.16</v>
      </c>
      <c r="DW6" s="33">
        <f t="shared" si="13"/>
        <v>10.07</v>
      </c>
      <c r="DX6" s="33">
        <f t="shared" si="13"/>
        <v>10.94</v>
      </c>
      <c r="DY6" s="33">
        <f t="shared" si="13"/>
        <v>12.46</v>
      </c>
      <c r="DZ6" s="33">
        <f t="shared" si="13"/>
        <v>13.95</v>
      </c>
      <c r="EA6" s="33">
        <f t="shared" si="13"/>
        <v>15.33</v>
      </c>
      <c r="EB6" s="32" t="str">
        <f>IF(EB7="","",IF(EB7="-","【-】","【"&amp;SUBSTITUTE(TEXT(EB7,"#,##0.00"),"-","△")&amp;"】"))</f>
        <v>【12.42】</v>
      </c>
      <c r="EC6" s="33">
        <f>IF(EC7="",NA(),EC7)</f>
        <v>0.88</v>
      </c>
      <c r="ED6" s="33">
        <f t="shared" ref="ED6:EL6" si="14">IF(ED7="",NA(),ED7)</f>
        <v>0.96</v>
      </c>
      <c r="EE6" s="33">
        <f t="shared" si="14"/>
        <v>1.2</v>
      </c>
      <c r="EF6" s="33">
        <f t="shared" si="14"/>
        <v>0.93</v>
      </c>
      <c r="EG6" s="33">
        <f t="shared" si="14"/>
        <v>0.78</v>
      </c>
      <c r="EH6" s="33">
        <f t="shared" si="14"/>
        <v>0.72</v>
      </c>
      <c r="EI6" s="33">
        <f t="shared" si="14"/>
        <v>0.8</v>
      </c>
      <c r="EJ6" s="33">
        <f t="shared" si="14"/>
        <v>1.22</v>
      </c>
      <c r="EK6" s="33">
        <f t="shared" si="14"/>
        <v>1.26</v>
      </c>
      <c r="EL6" s="33">
        <f t="shared" si="14"/>
        <v>1.23</v>
      </c>
      <c r="EM6" s="32" t="str">
        <f>IF(EM7="","",IF(EM7="-","【-】","【"&amp;SUBSTITUTE(TEXT(EM7,"#,##0.00"),"-","△")&amp;"】"))</f>
        <v>【0.78】</v>
      </c>
    </row>
    <row r="7" spans="1:143" s="34" customFormat="1">
      <c r="A7" s="26"/>
      <c r="B7" s="35">
        <v>2014</v>
      </c>
      <c r="C7" s="35">
        <v>431001</v>
      </c>
      <c r="D7" s="35">
        <v>46</v>
      </c>
      <c r="E7" s="35">
        <v>1</v>
      </c>
      <c r="F7" s="35">
        <v>0</v>
      </c>
      <c r="G7" s="35">
        <v>1</v>
      </c>
      <c r="H7" s="35" t="s">
        <v>93</v>
      </c>
      <c r="I7" s="35" t="s">
        <v>94</v>
      </c>
      <c r="J7" s="35" t="s">
        <v>95</v>
      </c>
      <c r="K7" s="35" t="s">
        <v>96</v>
      </c>
      <c r="L7" s="35" t="s">
        <v>97</v>
      </c>
      <c r="M7" s="36" t="s">
        <v>98</v>
      </c>
      <c r="N7" s="36">
        <v>68.010000000000005</v>
      </c>
      <c r="O7" s="36">
        <v>94.27</v>
      </c>
      <c r="P7" s="36">
        <v>2592</v>
      </c>
      <c r="Q7" s="36">
        <v>734917</v>
      </c>
      <c r="R7" s="36">
        <v>390.32</v>
      </c>
      <c r="S7" s="36">
        <v>1882.86</v>
      </c>
      <c r="T7" s="36">
        <v>691500</v>
      </c>
      <c r="U7" s="36">
        <v>323.49</v>
      </c>
      <c r="V7" s="36">
        <v>2137.62</v>
      </c>
      <c r="W7" s="36">
        <v>121.39</v>
      </c>
      <c r="X7" s="36">
        <v>119.18</v>
      </c>
      <c r="Y7" s="36">
        <v>119.33</v>
      </c>
      <c r="Z7" s="36">
        <v>117.32</v>
      </c>
      <c r="AA7" s="36">
        <v>123.45</v>
      </c>
      <c r="AB7" s="36">
        <v>109.92</v>
      </c>
      <c r="AC7" s="36">
        <v>107.75</v>
      </c>
      <c r="AD7" s="36">
        <v>108.97</v>
      </c>
      <c r="AE7" s="36">
        <v>109.88</v>
      </c>
      <c r="AF7" s="36">
        <v>113.97</v>
      </c>
      <c r="AG7" s="36">
        <v>113.03</v>
      </c>
      <c r="AH7" s="36">
        <v>0</v>
      </c>
      <c r="AI7" s="36">
        <v>0</v>
      </c>
      <c r="AJ7" s="36">
        <v>0</v>
      </c>
      <c r="AK7" s="36">
        <v>0</v>
      </c>
      <c r="AL7" s="36">
        <v>0</v>
      </c>
      <c r="AM7" s="36">
        <v>0.68</v>
      </c>
      <c r="AN7" s="36">
        <v>0.57999999999999996</v>
      </c>
      <c r="AO7" s="36">
        <v>0.02</v>
      </c>
      <c r="AP7" s="36">
        <v>0</v>
      </c>
      <c r="AQ7" s="36">
        <v>0</v>
      </c>
      <c r="AR7" s="36">
        <v>0.81</v>
      </c>
      <c r="AS7" s="36">
        <v>612.69000000000005</v>
      </c>
      <c r="AT7" s="36">
        <v>812.79</v>
      </c>
      <c r="AU7" s="36">
        <v>677.33</v>
      </c>
      <c r="AV7" s="36">
        <v>631.9</v>
      </c>
      <c r="AW7" s="36">
        <v>373.74</v>
      </c>
      <c r="AX7" s="36">
        <v>485.84</v>
      </c>
      <c r="AY7" s="36">
        <v>487.15</v>
      </c>
      <c r="AZ7" s="36">
        <v>296.75</v>
      </c>
      <c r="BA7" s="36">
        <v>295.06</v>
      </c>
      <c r="BB7" s="36">
        <v>178.43</v>
      </c>
      <c r="BC7" s="36">
        <v>264.16000000000003</v>
      </c>
      <c r="BD7" s="36">
        <v>274.70999999999998</v>
      </c>
      <c r="BE7" s="36">
        <v>271.61</v>
      </c>
      <c r="BF7" s="36">
        <v>265.51</v>
      </c>
      <c r="BG7" s="36">
        <v>284.08</v>
      </c>
      <c r="BH7" s="36">
        <v>286.12</v>
      </c>
      <c r="BI7" s="36">
        <v>306.12</v>
      </c>
      <c r="BJ7" s="36">
        <v>304.97000000000003</v>
      </c>
      <c r="BK7" s="36">
        <v>235.04</v>
      </c>
      <c r="BL7" s="36">
        <v>226.55</v>
      </c>
      <c r="BM7" s="36">
        <v>220.35</v>
      </c>
      <c r="BN7" s="36">
        <v>283.72000000000003</v>
      </c>
      <c r="BO7" s="36">
        <v>117.25</v>
      </c>
      <c r="BP7" s="36">
        <v>113.25</v>
      </c>
      <c r="BQ7" s="36">
        <v>114.45</v>
      </c>
      <c r="BR7" s="36">
        <v>110.64</v>
      </c>
      <c r="BS7" s="36">
        <v>121.13</v>
      </c>
      <c r="BT7" s="36">
        <v>102.8</v>
      </c>
      <c r="BU7" s="36">
        <v>100.35</v>
      </c>
      <c r="BV7" s="36">
        <v>98.74</v>
      </c>
      <c r="BW7" s="36">
        <v>99.53</v>
      </c>
      <c r="BX7" s="36">
        <v>104.05</v>
      </c>
      <c r="BY7" s="36">
        <v>104.6</v>
      </c>
      <c r="BZ7" s="36">
        <v>140.76</v>
      </c>
      <c r="CA7" s="36">
        <v>145.56</v>
      </c>
      <c r="CB7" s="36">
        <v>144.09</v>
      </c>
      <c r="CC7" s="36">
        <v>149.27000000000001</v>
      </c>
      <c r="CD7" s="36">
        <v>136.51</v>
      </c>
      <c r="CE7" s="36">
        <v>164.81</v>
      </c>
      <c r="CF7" s="36">
        <v>166.95</v>
      </c>
      <c r="CG7" s="36">
        <v>180.69</v>
      </c>
      <c r="CH7" s="36">
        <v>179.62</v>
      </c>
      <c r="CI7" s="36">
        <v>171.57</v>
      </c>
      <c r="CJ7" s="36">
        <v>164.21</v>
      </c>
      <c r="CK7" s="36">
        <v>69.48</v>
      </c>
      <c r="CL7" s="36">
        <v>69</v>
      </c>
      <c r="CM7" s="36">
        <v>69.17</v>
      </c>
      <c r="CN7" s="36">
        <v>69.84</v>
      </c>
      <c r="CO7" s="36">
        <v>68.760000000000005</v>
      </c>
      <c r="CP7" s="36">
        <v>65.510000000000005</v>
      </c>
      <c r="CQ7" s="36">
        <v>64.66</v>
      </c>
      <c r="CR7" s="36">
        <v>59.95</v>
      </c>
      <c r="CS7" s="36">
        <v>59.6</v>
      </c>
      <c r="CT7" s="36">
        <v>58.97</v>
      </c>
      <c r="CU7" s="36">
        <v>59.8</v>
      </c>
      <c r="CV7" s="36">
        <v>91.11</v>
      </c>
      <c r="CW7" s="36">
        <v>90.88</v>
      </c>
      <c r="CX7" s="36">
        <v>90.44</v>
      </c>
      <c r="CY7" s="36">
        <v>89.52</v>
      </c>
      <c r="CZ7" s="36">
        <v>89.66</v>
      </c>
      <c r="DA7" s="36">
        <v>91.27</v>
      </c>
      <c r="DB7" s="36">
        <v>90.63</v>
      </c>
      <c r="DC7" s="36">
        <v>93.11</v>
      </c>
      <c r="DD7" s="36">
        <v>93.22</v>
      </c>
      <c r="DE7" s="36">
        <v>92.91</v>
      </c>
      <c r="DF7" s="36">
        <v>89.78</v>
      </c>
      <c r="DG7" s="36">
        <v>41.97</v>
      </c>
      <c r="DH7" s="36">
        <v>42.79</v>
      </c>
      <c r="DI7" s="36">
        <v>43.13</v>
      </c>
      <c r="DJ7" s="36">
        <v>42.69</v>
      </c>
      <c r="DK7" s="36">
        <v>42.91</v>
      </c>
      <c r="DL7" s="36">
        <v>42.32</v>
      </c>
      <c r="DM7" s="36">
        <v>43.4</v>
      </c>
      <c r="DN7" s="36">
        <v>45.31</v>
      </c>
      <c r="DO7" s="36">
        <v>45.85</v>
      </c>
      <c r="DP7" s="36">
        <v>46.73</v>
      </c>
      <c r="DQ7" s="36">
        <v>46.31</v>
      </c>
      <c r="DR7" s="36">
        <v>14.95</v>
      </c>
      <c r="DS7" s="36">
        <v>16.7</v>
      </c>
      <c r="DT7" s="36">
        <v>16.91</v>
      </c>
      <c r="DU7" s="36">
        <v>17.23</v>
      </c>
      <c r="DV7" s="36">
        <v>18.16</v>
      </c>
      <c r="DW7" s="36">
        <v>10.07</v>
      </c>
      <c r="DX7" s="36">
        <v>10.94</v>
      </c>
      <c r="DY7" s="36">
        <v>12.46</v>
      </c>
      <c r="DZ7" s="36">
        <v>13.95</v>
      </c>
      <c r="EA7" s="36">
        <v>15.33</v>
      </c>
      <c r="EB7" s="36">
        <v>12.42</v>
      </c>
      <c r="EC7" s="36">
        <v>0.88</v>
      </c>
      <c r="ED7" s="36">
        <v>0.96</v>
      </c>
      <c r="EE7" s="36">
        <v>1.2</v>
      </c>
      <c r="EF7" s="36">
        <v>0.93</v>
      </c>
      <c r="EG7" s="36">
        <v>0.78</v>
      </c>
      <c r="EH7" s="36">
        <v>0.72</v>
      </c>
      <c r="EI7" s="36">
        <v>0.8</v>
      </c>
      <c r="EJ7" s="36">
        <v>1.22</v>
      </c>
      <c r="EK7" s="36">
        <v>1.26</v>
      </c>
      <c r="EL7" s="36">
        <v>1.23</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西原</cp:lastModifiedBy>
  <cp:lastPrinted>2016-02-16T01:17:40Z</cp:lastPrinted>
  <dcterms:created xsi:type="dcterms:W3CDTF">2016-02-03T07:29:45Z</dcterms:created>
  <dcterms:modified xsi:type="dcterms:W3CDTF">2016-02-24T07:29:02Z</dcterms:modified>
  <cp:category/>
</cp:coreProperties>
</file>