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<sst xmlns="http://schemas.openxmlformats.org/spreadsheetml/2006/main" count="221" uniqueCount="110">
  <si>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</si>
  <si>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</si>
  <si>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</si>
  <si>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</si>
  <si>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</si>
  <si>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</si>
  <si>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</si>
  <si>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</si>
  <si>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</si>
  <si>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</si>
  <si>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</si>
  <si>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</si>
  <si>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</si>
  <si>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</si>
  <si>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</si>
  <si>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</si>
  <si>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</si>
  <si>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</si>
  <si>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</si>
  <si>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</si>
  <si>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</si>
  <si>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</si>
  <si>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</si>
  <si>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</si>
  <si>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</si>
  <si>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</si>
  <si>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</si>
  <si>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</si>
  <si>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</si>
  <si>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</si>
  <si>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</si>
  <si>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</si>
  <si>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</si>
  <si>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</si>
  <si>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</si>
  <si>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</si>
  <si>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</si>
  <si>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</si>
  <si>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</si>
  <si>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</si>
  <si>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</si>
  <si>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</si>
  <si>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</si>
  <si>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</si>
  <si>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</si>
  <si>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</si>
  <si>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</si>
  <si>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</si>
  <si>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</si>
  <si>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</si>
  <si>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</si>
  <si>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</si>
  <si>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</si>
  <si>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</si>
  <si>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</si>
  <si>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</si>
  <si>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</si>
  <si>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</si>
  <si>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</si>
  <si>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</si>
  <si>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</si>
  <si>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</si>
  <si>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</si>
  <si>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</si>
  <si>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</si>
  <si>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</si>
  <si>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</si>
  <si>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</si>
  <si>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</si>
  <si>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</si>
  <si>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</si>
  <si>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</si>
  <si>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</si>
  <si>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</si>
  <si>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</si>
  <si>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</si>
  <si>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</si>
  <si>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</si>
  <si>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</si>
  <si>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</si>
  <si>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</si>
  <si>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</si>
  <si>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</si>
  <si>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</si>
  <si>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</si>
  <si>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</si>
  <si>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</si>
  <si>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</si>
  <si>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</si>
  <si>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</si>
  <si>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</si>
  <si>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</si>
  <si>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</si>
  <si>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</si>
  <si>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</si>
  <si>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</si>
  <si>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</si>
  <si>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</si>
  <si>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</si>
  <si>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</si>
  <si>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</si>
  <si>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</si>
  <si>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</si>
  <si>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</si>
  <si>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</si>
  <si>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</si>
  <si>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</si>
  <si>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t>
    </r>
    <r>
      <rPr>
        <sz val="11"/>
        <rFont val="ＭＳ ゴシック"/>
        <family val="3"/>
        <charset val="128"/>
      </rPr>
      <t>当県の流域下水道は、昭和63年から供用開始した施設であり、供用開始から30年経過（耐用年数50年）していないため、特段老朽化が進んでいる状況にはない。但し、必要に応じ耐震化及び長寿命化工事等は実施している。</t>
    </r>
    <rPh sb="30" eb="32">
      <t>キョウヨウ</t>
    </rPh>
    <rPh sb="42" eb="44">
      <t>タイヨウ</t>
    </rPh>
    <rPh sb="44" eb="46">
      <t>ネンスウ</t>
    </rPh>
    <rPh sb="48" eb="49">
      <t>ネン</t>
    </rPh>
    <rPh sb="58" eb="60">
      <t>トクダン</t>
    </rPh>
    <rPh sb="60" eb="62">
      <t>ロウキュウ</t>
    </rPh>
    <rPh sb="64" eb="65">
      <t>スス</t>
    </rPh>
    <rPh sb="69" eb="71">
      <t>ジョウキョウ</t>
    </rPh>
    <rPh sb="76" eb="77">
      <t>タダ</t>
    </rPh>
    <rPh sb="79" eb="81">
      <t>ヒツヨウ</t>
    </rPh>
    <rPh sb="82" eb="83">
      <t>オウ</t>
    </rPh>
    <phoneticPr fontId="4"/>
  </si>
  <si>
    <r>
      <t xml:space="preserve"> </t>
    </r>
    <r>
      <rPr>
        <sz val="11"/>
        <rFont val="ＭＳ ゴシック"/>
        <family val="3"/>
        <charset val="128"/>
      </rPr>
      <t>単年度の収支比率は100％を下回っているが、年々徐々に上昇傾向にあること、主要な幹線管渠工事も終了し、企業債残高も平均値を下回る水準であること、効率的な下水処理による安価な処理原価、水洗化率向上による増収等を総合的に鑑みると、経営は概ね健全化に向かっているといえる</t>
    </r>
    <r>
      <rPr>
        <sz val="11"/>
        <color rgb="FFFF0000"/>
        <rFont val="ＭＳ ゴシック"/>
        <family val="3"/>
        <charset val="128"/>
      </rPr>
      <t>。</t>
    </r>
    <rPh sb="7" eb="9">
      <t>ヒリツ</t>
    </rPh>
    <rPh sb="15" eb="17">
      <t>シタマワ</t>
    </rPh>
    <rPh sb="23" eb="25">
      <t>ネンネン</t>
    </rPh>
    <rPh sb="28" eb="30">
      <t>ジョウショウ</t>
    </rPh>
    <rPh sb="30" eb="32">
      <t>ケイコウ</t>
    </rPh>
    <rPh sb="38" eb="40">
      <t>シュヨウ</t>
    </rPh>
    <rPh sb="45" eb="47">
      <t>コウジ</t>
    </rPh>
    <rPh sb="48" eb="50">
      <t>シュウリョウ</t>
    </rPh>
    <rPh sb="52" eb="54">
      <t>キギョウ</t>
    </rPh>
    <rPh sb="54" eb="55">
      <t>サイ</t>
    </rPh>
    <rPh sb="55" eb="57">
      <t>ザンダカ</t>
    </rPh>
    <rPh sb="58" eb="60">
      <t>ヘイキン</t>
    </rPh>
    <rPh sb="60" eb="61">
      <t>チ</t>
    </rPh>
    <rPh sb="62" eb="64">
      <t>シタマワ</t>
    </rPh>
    <rPh sb="65" eb="67">
      <t>スイジュン</t>
    </rPh>
    <rPh sb="73" eb="76">
      <t>コウリツテキ</t>
    </rPh>
    <rPh sb="77" eb="79">
      <t>ゲスイ</t>
    </rPh>
    <rPh sb="79" eb="81">
      <t>ショリ</t>
    </rPh>
    <rPh sb="84" eb="86">
      <t>アンカ</t>
    </rPh>
    <rPh sb="87" eb="89">
      <t>ショリ</t>
    </rPh>
    <rPh sb="89" eb="90">
      <t>ゲン</t>
    </rPh>
    <rPh sb="92" eb="95">
      <t>スイセンカ</t>
    </rPh>
    <rPh sb="95" eb="96">
      <t>リツ</t>
    </rPh>
    <rPh sb="96" eb="98">
      <t>コウジョウ</t>
    </rPh>
    <rPh sb="101" eb="103">
      <t>ゾウシュウ</t>
    </rPh>
    <rPh sb="103" eb="104">
      <t>ナド</t>
    </rPh>
    <rPh sb="114" eb="116">
      <t>ケイエイ</t>
    </rPh>
    <rPh sb="117" eb="118">
      <t>オオム</t>
    </rPh>
    <rPh sb="121" eb="122">
      <t>カ</t>
    </rPh>
    <rPh sb="123" eb="124">
      <t>ム</t>
    </rPh>
    <phoneticPr fontId="4"/>
  </si>
  <si>
    <t xml:space="preserve">①収益的収支比率は、100％を割込んでおり、単年度の収支が赤字であることを示している。しかしながら、H25においては、維持管理市町村負担金の改定により、一時的に比率が減少したものの収支比率は徐々に向上しつつあり、さらに平成30年度からは市町村の資本費負担金の増加が見込まれることから、収益的収支比率の改善が見込まれる。
④企業債残高対事業規模比率は、平均値に比べて低い理由として、初期の主要な幹線管渠の整備を終え枝線の管渠工事に移行していることが主な要因と考えられる。
⑤経費回収比率がゼロとなっているのは、流域下水道事業であるため下水道使用量を徴収していないためである。
⑥汚水処理原価が平均値に比べて安価に抑えられている理由としては、平均値を上回る施設利用率と、水洗化率の上昇に伴う収入の増加等が挙げられ、効率的な汚水処理に繋がっている。
⑦平均値を上回っており、効率的な運営がなされているといえる。
⑧水洗化率は、平均値を上回って、年々向上しており、経営の健全化に寄与している。
</t>
    <rPh sb="59" eb="61">
      <t>イジ</t>
    </rPh>
    <rPh sb="61" eb="63">
      <t>カンリ</t>
    </rPh>
    <rPh sb="63" eb="66">
      <t>シチョウソン</t>
    </rPh>
    <rPh sb="66" eb="69">
      <t>フタンキン</t>
    </rPh>
    <rPh sb="70" eb="72">
      <t>カイテイ</t>
    </rPh>
    <rPh sb="76" eb="79">
      <t>イチジテキ</t>
    </rPh>
    <rPh sb="80" eb="82">
      <t>ヒリツ</t>
    </rPh>
    <rPh sb="83" eb="85">
      <t>ゲンショウ</t>
    </rPh>
    <rPh sb="109" eb="111">
      <t>ヘイセイ</t>
    </rPh>
    <rPh sb="113" eb="115">
      <t>ネンド</t>
    </rPh>
    <rPh sb="118" eb="119">
      <t>シ</t>
    </rPh>
    <rPh sb="119" eb="120">
      <t>チョウ</t>
    </rPh>
    <rPh sb="120" eb="121">
      <t>ソン</t>
    </rPh>
    <rPh sb="122" eb="124">
      <t>シホン</t>
    </rPh>
    <rPh sb="124" eb="125">
      <t>ヒ</t>
    </rPh>
    <rPh sb="125" eb="128">
      <t>フタンキン</t>
    </rPh>
    <rPh sb="129" eb="131">
      <t>ゾウカ</t>
    </rPh>
    <rPh sb="132" eb="134">
      <t>ミコ</t>
    </rPh>
    <rPh sb="142" eb="144">
      <t>シュウエキ</t>
    </rPh>
    <rPh sb="144" eb="145">
      <t>テキ</t>
    </rPh>
    <rPh sb="145" eb="147">
      <t>シュウシ</t>
    </rPh>
    <rPh sb="147" eb="149">
      <t>ヒリツ</t>
    </rPh>
    <rPh sb="150" eb="152">
      <t>カイゼン</t>
    </rPh>
    <rPh sb="153" eb="155">
      <t>ミコ</t>
    </rPh>
    <rPh sb="177" eb="178">
      <t>チ</t>
    </rPh>
    <rPh sb="297" eb="298">
      <t>アタイ</t>
    </rPh>
    <rPh sb="312" eb="314">
      <t>リユウ</t>
    </rPh>
    <rPh sb="319" eb="321">
      <t>ヘイキン</t>
    </rPh>
    <rPh sb="321" eb="322">
      <t>アタイ</t>
    </rPh>
    <rPh sb="323" eb="325">
      <t>ウワマワ</t>
    </rPh>
    <rPh sb="338" eb="340">
      <t>ジョウショウ</t>
    </rPh>
    <rPh sb="341" eb="342">
      <t>トモナ</t>
    </rPh>
    <rPh sb="343" eb="345">
      <t>シュウニュウ</t>
    </rPh>
    <rPh sb="346" eb="348">
      <t>ゾウカ</t>
    </rPh>
    <rPh sb="348" eb="349">
      <t>ナド</t>
    </rPh>
    <rPh sb="350" eb="351">
      <t>ア</t>
    </rPh>
    <rPh sb="355" eb="357">
      <t>コウリツ</t>
    </rPh>
    <rPh sb="357" eb="358">
      <t>テキ</t>
    </rPh>
    <rPh sb="359" eb="361">
      <t>オスイ</t>
    </rPh>
    <rPh sb="361" eb="363">
      <t>ショリ</t>
    </rPh>
    <rPh sb="364" eb="365">
      <t>ツナ</t>
    </rPh>
    <rPh sb="375" eb="376">
      <t>アタイ</t>
    </rPh>
    <rPh sb="404" eb="407">
      <t>スイセンカ</t>
    </rPh>
    <rPh sb="407" eb="408">
      <t>リツ</t>
    </rPh>
    <rPh sb="410" eb="412">
      <t>ヘイキン</t>
    </rPh>
    <rPh sb="412" eb="413">
      <t>チ</t>
    </rPh>
    <rPh sb="414" eb="416">
      <t>ウワマワ</t>
    </rPh>
    <rPh sb="419" eb="421">
      <t>ネンネン</t>
    </rPh>
    <rPh sb="421" eb="423">
      <t>コウジョウ</t>
    </rPh>
    <rPh sb="428" eb="430">
      <t>ケイエイ</t>
    </rPh>
    <rPh sb="431" eb="434">
      <t>ケンゼンカ</t>
    </rPh>
    <rPh sb="435" eb="437">
      <t>キヨ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</si>
</sst>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204608"/>
        <c:axId val="323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23204608"/>
        <c:axId val="323206528"/>
      </c:lineChart>
      <c:dateAx>
        <c:axId val="323204608"/>
        <c:scaling>
          <c:orientation val="minMax"/>
        </c:scaling>
        <c:delete val="1"/>
        <c:axPos val="b"/>
        <c:numFmt formatCode="ge" sourceLinked="1"/>
        <c:majorTickMark val="none"/>
        <c:minorTickMark val="none"/>
        <c:tickLblPos val="none"/>
        <c:crossAx val="323206528"/>
        <c:crosses val="autoZero"/>
        <c:auto val="1"/>
        <c:lblOffset val="100"/>
        <c:baseTimeUnit val="years"/>
      </c:dateAx>
      <c:valAx>
        <c:axId val="32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70.819999999999993</c:v>
                </c:pt>
                <c:pt idx="1">
                  <c:v>71.959999999999994</c:v>
                </c:pt>
                <c:pt idx="2">
                  <c:v>64.78</c:v>
                </c:pt>
                <c:pt idx="3">
                  <c:v>64.739999999999995</c:v>
                </c:pt>
                <c:pt idx="4">
                  <c:v>67.849999999999994</c:v>
                </c:pt>
              </c:numCache>
            </c:numRef>
          </c:val>
        </c:ser>
        <c:dLbls>
          <c:showLegendKey val="0"/>
          <c:showVal val="0"/>
          <c:showCatName val="0"/>
          <c:showSerName val="0"/>
          <c:showPercent val="0"/>
          <c:showBubbleSize val="0"/>
        </c:dLbls>
        <c:gapWidth val="150"/>
        <c:axId val="323063168"/>
        <c:axId val="323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23063168"/>
        <c:axId val="323073536"/>
      </c:lineChart>
      <c:dateAx>
        <c:axId val="323063168"/>
        <c:scaling>
          <c:orientation val="minMax"/>
        </c:scaling>
        <c:delete val="1"/>
        <c:axPos val="b"/>
        <c:numFmt formatCode="ge" sourceLinked="1"/>
        <c:majorTickMark val="none"/>
        <c:minorTickMark val="none"/>
        <c:tickLblPos val="none"/>
        <c:crossAx val="323073536"/>
        <c:crosses val="autoZero"/>
        <c:auto val="1"/>
        <c:lblOffset val="100"/>
        <c:baseTimeUnit val="years"/>
      </c:dateAx>
      <c:valAx>
        <c:axId val="323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85.37</c:v>
                </c:pt>
                <c:pt idx="1">
                  <c:v>86.79</c:v>
                </c:pt>
                <c:pt idx="2">
                  <c:v>87.56</c:v>
                </c:pt>
                <c:pt idx="3">
                  <c:v>88.83</c:v>
                </c:pt>
                <c:pt idx="4">
                  <c:v>89.6</c:v>
                </c:pt>
              </c:numCache>
            </c:numRef>
          </c:val>
        </c:ser>
        <c:dLbls>
          <c:showLegendKey val="0"/>
          <c:showVal val="0"/>
          <c:showCatName val="0"/>
          <c:showSerName val="0"/>
          <c:showPercent val="0"/>
          <c:showBubbleSize val="0"/>
        </c:dLbls>
        <c:gapWidth val="150"/>
        <c:axId val="323091456"/>
        <c:axId val="3231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91456"/>
        <c:axId val="323167360"/>
      </c:lineChart>
      <c:dateAx>
        <c:axId val="323091456"/>
        <c:scaling>
          <c:orientation val="minMax"/>
        </c:scaling>
        <c:delete val="1"/>
        <c:axPos val="b"/>
        <c:numFmt formatCode="ge" sourceLinked="1"/>
        <c:majorTickMark val="none"/>
        <c:minorTickMark val="none"/>
        <c:tickLblPos val="none"/>
        <c:crossAx val="323167360"/>
        <c:crosses val="autoZero"/>
        <c:auto val="1"/>
        <c:lblOffset val="100"/>
        <c:baseTimeUnit val="years"/>
      </c:dateAx>
      <c:valAx>
        <c:axId val="3231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80.38</c:v>
                </c:pt>
                <c:pt idx="1">
                  <c:v>86.58</c:v>
                </c:pt>
                <c:pt idx="2">
                  <c:v>86.51</c:v>
                </c:pt>
                <c:pt idx="3">
                  <c:v>77.91</c:v>
                </c:pt>
                <c:pt idx="4">
                  <c:v>90.96</c:v>
                </c:pt>
              </c:numCache>
            </c:numRef>
          </c:val>
        </c:ser>
        <c:dLbls>
          <c:showLegendKey val="0"/>
          <c:showVal val="0"/>
          <c:showCatName val="0"/>
          <c:showSerName val="0"/>
          <c:showPercent val="0"/>
          <c:showBubbleSize val="0"/>
        </c:dLbls>
        <c:gapWidth val="150"/>
        <c:axId val="362834560"/>
        <c:axId val="318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834560"/>
        <c:axId val="318157568"/>
      </c:lineChart>
      <c:dateAx>
        <c:axId val="362834560"/>
        <c:scaling>
          <c:orientation val="minMax"/>
        </c:scaling>
        <c:delete val="1"/>
        <c:axPos val="b"/>
        <c:numFmt formatCode="ge" sourceLinked="1"/>
        <c:majorTickMark val="none"/>
        <c:minorTickMark val="none"/>
        <c:tickLblPos val="none"/>
        <c:crossAx val="318157568"/>
        <c:crosses val="autoZero"/>
        <c:auto val="1"/>
        <c:lblOffset val="100"/>
        <c:baseTimeUnit val="years"/>
      </c:dateAx>
      <c:valAx>
        <c:axId val="318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67296"/>
        <c:axId val="3181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67296"/>
        <c:axId val="318169472"/>
      </c:lineChart>
      <c:dateAx>
        <c:axId val="318167296"/>
        <c:scaling>
          <c:orientation val="minMax"/>
        </c:scaling>
        <c:delete val="1"/>
        <c:axPos val="b"/>
        <c:numFmt formatCode="ge" sourceLinked="1"/>
        <c:majorTickMark val="none"/>
        <c:minorTickMark val="none"/>
        <c:tickLblPos val="none"/>
        <c:crossAx val="318169472"/>
        <c:crosses val="autoZero"/>
        <c:auto val="1"/>
        <c:lblOffset val="100"/>
        <c:baseTimeUnit val="years"/>
      </c:dateAx>
      <c:valAx>
        <c:axId val="31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45440"/>
        <c:axId val="318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45440"/>
        <c:axId val="318455808"/>
      </c:lineChart>
      <c:dateAx>
        <c:axId val="318445440"/>
        <c:scaling>
          <c:orientation val="minMax"/>
        </c:scaling>
        <c:delete val="1"/>
        <c:axPos val="b"/>
        <c:numFmt formatCode="ge" sourceLinked="1"/>
        <c:majorTickMark val="none"/>
        <c:minorTickMark val="none"/>
        <c:tickLblPos val="none"/>
        <c:crossAx val="318455808"/>
        <c:crosses val="autoZero"/>
        <c:auto val="1"/>
        <c:lblOffset val="100"/>
        <c:baseTimeUnit val="years"/>
      </c:dateAx>
      <c:valAx>
        <c:axId val="318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65536"/>
        <c:axId val="3184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65536"/>
        <c:axId val="318467456"/>
      </c:lineChart>
      <c:dateAx>
        <c:axId val="318465536"/>
        <c:scaling>
          <c:orientation val="minMax"/>
        </c:scaling>
        <c:delete val="1"/>
        <c:axPos val="b"/>
        <c:numFmt formatCode="ge" sourceLinked="1"/>
        <c:majorTickMark val="none"/>
        <c:minorTickMark val="none"/>
        <c:tickLblPos val="none"/>
        <c:crossAx val="318467456"/>
        <c:crosses val="autoZero"/>
        <c:auto val="1"/>
        <c:lblOffset val="100"/>
        <c:baseTimeUnit val="years"/>
      </c:dateAx>
      <c:valAx>
        <c:axId val="3184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81536"/>
        <c:axId val="318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81536"/>
        <c:axId val="318483456"/>
      </c:lineChart>
      <c:dateAx>
        <c:axId val="318481536"/>
        <c:scaling>
          <c:orientation val="minMax"/>
        </c:scaling>
        <c:delete val="1"/>
        <c:axPos val="b"/>
        <c:numFmt formatCode="ge" sourceLinked="1"/>
        <c:majorTickMark val="none"/>
        <c:minorTickMark val="none"/>
        <c:tickLblPos val="none"/>
        <c:crossAx val="318483456"/>
        <c:crosses val="autoZero"/>
        <c:auto val="1"/>
        <c:lblOffset val="100"/>
        <c:baseTimeUnit val="years"/>
      </c:dateAx>
      <c:valAx>
        <c:axId val="318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143.36000000000001</c:v>
                </c:pt>
                <c:pt idx="1">
                  <c:v>130.28</c:v>
                </c:pt>
                <c:pt idx="2">
                  <c:v>126</c:v>
                </c:pt>
                <c:pt idx="3">
                  <c:v>157.83000000000001</c:v>
                </c:pt>
                <c:pt idx="4">
                  <c:v>138.62</c:v>
                </c:pt>
              </c:numCache>
            </c:numRef>
          </c:val>
        </c:ser>
        <c:dLbls>
          <c:showLegendKey val="0"/>
          <c:showVal val="0"/>
          <c:showCatName val="0"/>
          <c:showSerName val="0"/>
          <c:showPercent val="0"/>
          <c:showBubbleSize val="0"/>
        </c:dLbls>
        <c:gapWidth val="150"/>
        <c:axId val="318501632"/>
        <c:axId val="318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501632"/>
        <c:axId val="318503552"/>
      </c:lineChart>
      <c:dateAx>
        <c:axId val="318501632"/>
        <c:scaling>
          <c:orientation val="minMax"/>
        </c:scaling>
        <c:delete val="1"/>
        <c:axPos val="b"/>
        <c:numFmt formatCode="ge" sourceLinked="1"/>
        <c:majorTickMark val="none"/>
        <c:minorTickMark val="none"/>
        <c:tickLblPos val="none"/>
        <c:crossAx val="318503552"/>
        <c:crosses val="autoZero"/>
        <c:auto val="1"/>
        <c:lblOffset val="100"/>
        <c:baseTimeUnit val="years"/>
      </c:dateAx>
      <c:valAx>
        <c:axId val="318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039616"/>
        <c:axId val="3230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3039616"/>
        <c:axId val="323041536"/>
      </c:lineChart>
      <c:dateAx>
        <c:axId val="323039616"/>
        <c:scaling>
          <c:orientation val="minMax"/>
        </c:scaling>
        <c:delete val="1"/>
        <c:axPos val="b"/>
        <c:numFmt formatCode="ge" sourceLinked="1"/>
        <c:majorTickMark val="none"/>
        <c:minorTickMark val="none"/>
        <c:tickLblPos val="none"/>
        <c:crossAx val="323041536"/>
        <c:crosses val="autoZero"/>
        <c:auto val="1"/>
        <c:lblOffset val="100"/>
        <c:baseTimeUnit val="years"/>
      </c:dateAx>
      <c:valAx>
        <c:axId val="323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88.6</c:v>
                </c:pt>
                <c:pt idx="1">
                  <c:v>83.56</c:v>
                </c:pt>
                <c:pt idx="2">
                  <c:v>81.8</c:v>
                </c:pt>
                <c:pt idx="3">
                  <c:v>75.569999999999993</c:v>
                </c:pt>
                <c:pt idx="4">
                  <c:v>61.13</c:v>
                </c:pt>
              </c:numCache>
            </c:numRef>
          </c:val>
        </c:ser>
        <c:dLbls>
          <c:showLegendKey val="0"/>
          <c:showVal val="0"/>
          <c:showCatName val="0"/>
          <c:showSerName val="0"/>
          <c:showPercent val="0"/>
          <c:showBubbleSize val="0"/>
        </c:dLbls>
        <c:gapWidth val="150"/>
        <c:axId val="323051520"/>
        <c:axId val="323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23051520"/>
        <c:axId val="323053440"/>
      </c:lineChart>
      <c:dateAx>
        <c:axId val="323051520"/>
        <c:scaling>
          <c:orientation val="minMax"/>
        </c:scaling>
        <c:delete val="1"/>
        <c:axPos val="b"/>
        <c:numFmt formatCode="ge" sourceLinked="1"/>
        <c:majorTickMark val="none"/>
        <c:minorTickMark val="none"/>
        <c:tickLblPos val="none"/>
        <c:crossAx val="323053440"/>
        <c:crosses val="autoZero"/>
        <c:auto val="1"/>
        <c:lblOffset val="100"/>
        <c:baseTimeUnit val="years"/>
      </c:dateAx>
      <c:valAx>
        <c:axId val="323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富山県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1085710</v>
      </c>
      <c r="AM8" s="47"/>
      <c r="AN8" s="47"/>
      <c r="AO8" s="47"/>
      <c r="AP8" s="47"/>
      <c r="AQ8" s="47"/>
      <c r="AR8" s="47"/>
      <c r="AS8" s="47"/>
      <c r="AT8" s="43">
        <f>データ!S6</f>
        <v>4247.6099999999997</v>
      </c>
      <c r="AU8" s="43"/>
      <c r="AV8" s="43"/>
      <c r="AW8" s="43"/>
      <c r="AX8" s="43"/>
      <c r="AY8" s="43"/>
      <c r="AZ8" s="43"/>
      <c r="BA8" s="43"/>
      <c r="BB8" s="43">
        <f>データ!T6</f>
        <v>255.6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47.15</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387901</v>
      </c>
      <c r="AM10" s="47"/>
      <c r="AN10" s="47"/>
      <c r="AO10" s="47"/>
      <c r="AP10" s="47"/>
      <c r="AQ10" s="47"/>
      <c r="AR10" s="47"/>
      <c r="AS10" s="47"/>
      <c r="AT10" s="43">
        <f>データ!V6</f>
        <v>118.44</v>
      </c>
      <c r="AU10" s="43"/>
      <c r="AV10" s="43"/>
      <c r="AW10" s="43"/>
      <c r="AX10" s="43"/>
      <c r="AY10" s="43"/>
      <c r="AZ10" s="43"/>
      <c r="BA10" s="43"/>
      <c r="BB10" s="43">
        <f>データ!W6</f>
        <v>3275.08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2">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2">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2">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2">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4"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2">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2">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6" t="s">
        <v>53</v>
      </c>
      <c r="B4" s="28"/>
      <c r="C4" s="28"/>
      <c r="D4" s="28"/>
      <c r="E4" s="28"/>
      <c r="F4" s="28"/>
      <c r="G4" s="28"/>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2">
      <c r="A6" s="26" t="s">
        <v>94</v>
      </c>
      <c r="B6" s="31">
        <f>B7</f>
        <v>2014</v>
      </c>
      <c r="C6" s="31">
        <f t="shared" ref="C6:W6" si="3">C7</f>
        <v>160008</v>
      </c>
      <c r="D6" s="31">
        <f t="shared" si="3"/>
        <v>47</v>
      </c>
      <c r="E6" s="31">
        <f t="shared" si="3"/>
        <v>17</v>
      </c>
      <c r="F6" s="31">
        <f t="shared" si="3"/>
        <v>3</v>
      </c>
      <c r="G6" s="31">
        <f t="shared" si="3"/>
        <v>0</v>
      </c>
      <c r="H6" s="31" t="str">
        <f t="shared" si="3"/>
        <v>富山県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47.15</v>
      </c>
      <c r="P6" s="32">
        <f t="shared" si="3"/>
        <v>100</v>
      </c>
      <c r="Q6" s="32">
        <f t="shared" si="3"/>
        <v>0</v>
      </c>
      <c r="R6" s="32">
        <f t="shared" si="3"/>
        <v>1085710</v>
      </c>
      <c r="S6" s="32">
        <f t="shared" si="3"/>
        <v>4247.6099999999997</v>
      </c>
      <c r="T6" s="32">
        <f t="shared" si="3"/>
        <v>255.6</v>
      </c>
      <c r="U6" s="32">
        <f t="shared" si="3"/>
        <v>387901</v>
      </c>
      <c r="V6" s="32">
        <f t="shared" si="3"/>
        <v>118.44</v>
      </c>
      <c r="W6" s="32">
        <f t="shared" si="3"/>
        <v>3275.08</v>
      </c>
      <c r="X6" s="33">
        <f>IF(X7="",NA(),X7)</f>
        <v>80.38</v>
      </c>
      <c r="Y6" s="33">
        <f t="shared" ref="Y6:AG6" si="4">IF(Y7="",NA(),Y7)</f>
        <v>86.58</v>
      </c>
      <c r="Z6" s="33">
        <f t="shared" si="4"/>
        <v>86.51</v>
      </c>
      <c r="AA6" s="33">
        <f t="shared" si="4"/>
        <v>77.91</v>
      </c>
      <c r="AB6" s="33">
        <f t="shared" si="4"/>
        <v>90.96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143.36000000000001</v>
      </c>
      <c r="BF6" s="33">
        <f t="shared" ref="BF6:BN6" si="7">IF(BF7="",NA(),BF7)</f>
        <v>130.28</v>
      </c>
      <c r="BG6" s="33">
        <f t="shared" si="7"/>
        <v>126</v>
      </c>
      <c r="BH6" s="33">
        <f t="shared" si="7"/>
        <v>157.83000000000001</v>
      </c>
      <c r="BI6" s="33">
        <f t="shared" si="7"/>
        <v>138.62</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88.6</v>
      </c>
      <c r="CB6" s="33">
        <f t="shared" ref="CB6:CJ6" si="9">IF(CB7="",NA(),CB7)</f>
        <v>83.56</v>
      </c>
      <c r="CC6" s="33">
        <f t="shared" si="9"/>
        <v>81.8</v>
      </c>
      <c r="CD6" s="33">
        <f t="shared" si="9"/>
        <v>75.569999999999993</v>
      </c>
      <c r="CE6" s="33">
        <f t="shared" si="9"/>
        <v>61.13</v>
      </c>
      <c r="CF6" s="33">
        <f t="shared" si="9"/>
        <v>72.3</v>
      </c>
      <c r="CG6" s="33">
        <f t="shared" si="9"/>
        <v>68.48</v>
      </c>
      <c r="CH6" s="33">
        <f t="shared" si="9"/>
        <v>74.37</v>
      </c>
      <c r="CI6" s="33">
        <f t="shared" si="9"/>
        <v>72.790000000000006</v>
      </c>
      <c r="CJ6" s="33">
        <f t="shared" si="9"/>
        <v>84.43</v>
      </c>
      <c r="CK6" s="32" t="str">
        <f>IF(CK7="","",IF(CK7="-","【-】","【"&amp;SUBSTITUTE(TEXT(CK7,"#,##0.00"),"-","△")&amp;"】"))</f>
        <v>【69.26】</v>
      </c>
      <c r="CL6" s="33">
        <f>IF(CL7="",NA(),CL7)</f>
        <v>70.819999999999993</v>
      </c>
      <c r="CM6" s="33">
        <f t="shared" ref="CM6:CU6" si="10">IF(CM7="",NA(),CM7)</f>
        <v>71.959999999999994</v>
      </c>
      <c r="CN6" s="33">
        <f t="shared" si="10"/>
        <v>64.78</v>
      </c>
      <c r="CO6" s="33">
        <f t="shared" si="10"/>
        <v>64.739999999999995</v>
      </c>
      <c r="CP6" s="33">
        <f t="shared" si="10"/>
        <v>67.849999999999994</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85.37</v>
      </c>
      <c r="CX6" s="33">
        <f t="shared" ref="CX6:DF6" si="11">IF(CX7="",NA(),CX7)</f>
        <v>86.79</v>
      </c>
      <c r="CY6" s="33">
        <f t="shared" si="11"/>
        <v>87.56</v>
      </c>
      <c r="CZ6" s="33">
        <f t="shared" si="11"/>
        <v>88.83</v>
      </c>
      <c r="DA6" s="33">
        <f t="shared" si="11"/>
        <v>89.6</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160008</v>
      </c>
      <c r="D7" s="35">
        <v>47</v>
      </c>
      <c r="E7" s="35">
        <v>17</v>
      </c>
      <c r="F7" s="35">
        <v>3</v>
      </c>
      <c r="G7" s="35">
        <v>0</v>
      </c>
      <c r="H7" s="35" t="s">
        <v>95</v>
      </c>
      <c r="I7" s="35" t="s">
        <v>96</v>
      </c>
      <c r="J7" s="35" t="s">
        <v>97</v>
      </c>
      <c r="K7" s="35" t="s">
        <v>98</v>
      </c>
      <c r="L7" s="35" t="s">
        <v>99</v>
      </c>
      <c r="M7" s="36" t="s">
        <v>100</v>
      </c>
      <c r="N7" s="36" t="s">
        <v>101</v>
      </c>
      <c r="O7" s="36">
        <v>47.15</v>
      </c>
      <c r="P7" s="36">
        <v>100</v>
      </c>
      <c r="Q7" s="36">
        <v>0</v>
      </c>
      <c r="R7" s="36">
        <v>1085710</v>
      </c>
      <c r="S7" s="36">
        <v>4247.6099999999997</v>
      </c>
      <c r="T7" s="36">
        <v>255.6</v>
      </c>
      <c r="U7" s="36">
        <v>387901</v>
      </c>
      <c r="V7" s="36">
        <v>118.44</v>
      </c>
      <c r="W7" s="36">
        <v>3275.08</v>
      </c>
      <c r="X7" s="36">
        <v>80.38</v>
      </c>
      <c r="Y7" s="36">
        <v>86.58</v>
      </c>
      <c r="Z7" s="36">
        <v>86.51</v>
      </c>
      <c r="AA7" s="36">
        <v>77.91</v>
      </c>
      <c r="AB7" s="36">
        <v>90.96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143.36000000000001</v>
      </c>
      <c r="BF7" s="36">
        <v>130.28</v>
      </c>
      <c r="BG7" s="36">
        <v>126</v>
      </c>
      <c r="BH7" s="36">
        <v>157.83000000000001</v>
      </c>
      <c r="BI7" s="36">
        <v>138.62</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88.6</v>
      </c>
      <c r="CB7" s="36">
        <v>83.56</v>
      </c>
      <c r="CC7" s="36">
        <v>81.8</v>
      </c>
      <c r="CD7" s="36">
        <v>75.569999999999993</v>
      </c>
      <c r="CE7" s="36">
        <v>61.13</v>
      </c>
      <c r="CF7" s="36">
        <v>72.3</v>
      </c>
      <c r="CG7" s="36">
        <v>68.48</v>
      </c>
      <c r="CH7" s="36">
        <v>74.37</v>
      </c>
      <c r="CI7" s="36">
        <v>72.790000000000006</v>
      </c>
      <c r="CJ7" s="36">
        <v>84.43</v>
      </c>
      <c r="CK7" s="36">
        <v>69.260000000000005</v>
      </c>
      <c r="CL7" s="36">
        <v>70.819999999999993</v>
      </c>
      <c r="CM7" s="36">
        <v>71.959999999999994</v>
      </c>
      <c r="CN7" s="36">
        <v>64.78</v>
      </c>
      <c r="CO7" s="36">
        <v>64.739999999999995</v>
      </c>
      <c r="CP7" s="36">
        <v>67.849999999999994</v>
      </c>
      <c r="CQ7" s="36">
        <v>63</v>
      </c>
      <c r="CR7" s="36">
        <v>63.22</v>
      </c>
      <c r="CS7" s="36">
        <v>60.25</v>
      </c>
      <c r="CT7" s="36">
        <v>62.32</v>
      </c>
      <c r="CU7" s="36">
        <v>64.010000000000005</v>
      </c>
      <c r="CV7" s="36">
        <v>64.78</v>
      </c>
      <c r="CW7" s="36">
        <v>85.37</v>
      </c>
      <c r="CX7" s="36">
        <v>86.79</v>
      </c>
      <c r="CY7" s="36">
        <v>87.56</v>
      </c>
      <c r="CZ7" s="36">
        <v>88.83</v>
      </c>
      <c r="DA7" s="36">
        <v>89.6</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2016-02-17T08:04:37Z</cp:lastPrinted>
  <dcterms:created xsi:type="dcterms:W3CDTF">2016-02-03T08:58:57Z</dcterms:created>
  <dcterms:modified xsi:type="dcterms:W3CDTF">2016-02-24T07:27:41Z</dcterms:modified>
</cp:coreProperties>
</file>