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2"/>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<sst xmlns="http://schemas.openxmlformats.org/spreadsheetml/2006/main" count="221" uniqueCount="111">
  <si>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</si>
  <si>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</si>
  <si>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</si>
  <si>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</si>
  <si>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</si>
  <si>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</si>
  <si>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</si>
  <si>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</si>
  <si>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</si>
  <si>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</si>
  <si>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</si>
  <si>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</si>
  <si>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</si>
  <si>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</si>
  <si>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</si>
  <si>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</si>
  <si>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</si>
  <si>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</si>
  <si>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</si>
  <si>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</si>
  <si>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</si>
  <si>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</si>
  <si>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</si>
  <si>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</si>
  <si>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</si>
  <si>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</si>
  <si>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</si>
  <si>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</si>
  <si>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</si>
  <si>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</si>
  <si>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</si>
  <si>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</si>
  <si>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</si>
  <si>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</si>
  <si>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</si>
  <si>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</si>
  <si>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</si>
  <si>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</si>
  <si>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</si>
  <si>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</si>
  <si>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</si>
  <si>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</si>
  <si>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</si>
  <si>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</si>
  <si>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</si>
  <si>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</si>
  <si>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</si>
  <si>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</si>
  <si>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</si>
  <si>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</si>
  <si>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</si>
  <si>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</si>
  <si>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</si>
  <si>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</si>
  <si>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</si>
  <si>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</si>
  <si>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</si>
  <si>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</si>
  <si>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</si>
  <si>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</si>
  <si>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</si>
  <si>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</si>
  <si>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</si>
  <si>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</si>
  <si>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</si>
  <si>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</si>
  <si>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</si>
  <si>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</si>
  <si>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</si>
  <si>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</si>
  <si>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</si>
  <si>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</si>
  <si>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</si>
  <si>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</si>
  <si>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</si>
  <si>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</si>
  <si>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</si>
  <si>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</si>
  <si>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</si>
  <si>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</si>
  <si>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</si>
  <si>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</si>
  <si>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</si>
  <si>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</si>
  <si>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</si>
  <si>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</si>
  <si>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</si>
  <si>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</si>
  <si>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</si>
  <si>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</si>
  <si>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</si>
  <si>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</si>
  <si>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</si>
  <si>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</si>
  <si>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</si>
  <si>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</si>
  <si>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長野県</t>
  </si>
  <si>
    <t>法非適用</t>
  </si>
  <si>
    <t>下水道事業</t>
  </si>
  <si>
    <t>流域下水道</t>
  </si>
  <si>
    <t>E1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</si>
  <si>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</si>
  <si>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</si>
  <si>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</si>
  <si>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</si>
  <si>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</si>
  <si>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</si>
  <si>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</si>
  <si>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●管渠改善率について
　平成26年度は、管渠の更新を行っていないため、数値は0となります。管渠の更新については、約10年後から更新時期を迎え始めることから、長寿命化計画を策定し、処理場施設の改築更新とあわせて計画的、効率的に更新を行っていく必要があります。</t>
    <rPh sb="1" eb="2">
      <t>カン</t>
    </rPh>
    <rPh sb="2" eb="3">
      <t>キョ</t>
    </rPh>
    <rPh sb="3" eb="5">
      <t>カイゼン</t>
    </rPh>
    <rPh sb="5" eb="6">
      <t>リツ</t>
    </rPh>
    <rPh sb="12" eb="14">
      <t>ヘイセイ</t>
    </rPh>
    <rPh sb="16" eb="18">
      <t>ネンド</t>
    </rPh>
    <rPh sb="20" eb="21">
      <t>カン</t>
    </rPh>
    <rPh sb="21" eb="22">
      <t>キョ</t>
    </rPh>
    <rPh sb="23" eb="25">
      <t>コウシン</t>
    </rPh>
    <rPh sb="26" eb="27">
      <t>オコナ</t>
    </rPh>
    <rPh sb="35" eb="37">
      <t>スウチ</t>
    </rPh>
    <rPh sb="45" eb="46">
      <t>カン</t>
    </rPh>
    <rPh sb="46" eb="47">
      <t>キョ</t>
    </rPh>
    <rPh sb="48" eb="50">
      <t>コウシン</t>
    </rPh>
    <rPh sb="56" eb="57">
      <t>ヤク</t>
    </rPh>
    <rPh sb="59" eb="61">
      <t>ネンゴ</t>
    </rPh>
    <rPh sb="63" eb="65">
      <t>コウシン</t>
    </rPh>
    <rPh sb="65" eb="67">
      <t>ジキ</t>
    </rPh>
    <rPh sb="68" eb="69">
      <t>ムカ</t>
    </rPh>
    <rPh sb="70" eb="71">
      <t>ハジ</t>
    </rPh>
    <rPh sb="78" eb="79">
      <t>チョウ</t>
    </rPh>
    <rPh sb="79" eb="82">
      <t>ジュミョウカ</t>
    </rPh>
    <rPh sb="82" eb="84">
      <t>ケイカク</t>
    </rPh>
    <rPh sb="85" eb="87">
      <t>サクテイ</t>
    </rPh>
    <rPh sb="89" eb="92">
      <t>ショリジョウ</t>
    </rPh>
    <rPh sb="92" eb="94">
      <t>シセツ</t>
    </rPh>
    <rPh sb="95" eb="97">
      <t>カイチク</t>
    </rPh>
    <rPh sb="97" eb="99">
      <t>コウシン</t>
    </rPh>
    <rPh sb="104" eb="107">
      <t>ケイカクテキ</t>
    </rPh>
    <rPh sb="108" eb="111">
      <t>コウリツテキ</t>
    </rPh>
    <rPh sb="112" eb="114">
      <t>コウシン</t>
    </rPh>
    <rPh sb="115" eb="116">
      <t>オコナ</t>
    </rPh>
    <rPh sb="120" eb="122">
      <t>ヒツヨウ</t>
    </rPh>
    <phoneticPr fontId="4"/>
  </si>
  <si>
    <t>　人口減少等により処理汚水量の減少が見込まれる中、水洗化率の向上や適正な使用料の設定による料金収入の確保とともに、省エネ機器や省エネ運転の導入、包括的民間委託等による維持管理費の更なる経費節減に努め、経営の健全化を図る必要があります。
　また、施設の更新にあたっては、処理汚水量の減少を見据え、将来的に必要な処理能力に見合った施設規模、処理性能を検討していきます。</t>
    <rPh sb="1" eb="3">
      <t>ジンコウ</t>
    </rPh>
    <rPh sb="3" eb="5">
      <t>ゲンショウ</t>
    </rPh>
    <rPh sb="5" eb="6">
      <t>ナド</t>
    </rPh>
    <rPh sb="9" eb="11">
      <t>ショリ</t>
    </rPh>
    <rPh sb="11" eb="13">
      <t>オスイ</t>
    </rPh>
    <rPh sb="13" eb="14">
      <t>リョウ</t>
    </rPh>
    <rPh sb="15" eb="17">
      <t>ゲンショウ</t>
    </rPh>
    <rPh sb="18" eb="20">
      <t>ミコ</t>
    </rPh>
    <rPh sb="23" eb="24">
      <t>ナカ</t>
    </rPh>
    <rPh sb="25" eb="28">
      <t>スイセンカ</t>
    </rPh>
    <rPh sb="28" eb="29">
      <t>リツ</t>
    </rPh>
    <rPh sb="30" eb="32">
      <t>コウジョウ</t>
    </rPh>
    <rPh sb="33" eb="35">
      <t>テキセイ</t>
    </rPh>
    <rPh sb="36" eb="39">
      <t>シヨウリョウ</t>
    </rPh>
    <rPh sb="40" eb="42">
      <t>セッテイ</t>
    </rPh>
    <rPh sb="45" eb="47">
      <t>リョウキン</t>
    </rPh>
    <rPh sb="47" eb="49">
      <t>シュウニュウ</t>
    </rPh>
    <rPh sb="50" eb="52">
      <t>カクホ</t>
    </rPh>
    <rPh sb="57" eb="58">
      <t>ショウ</t>
    </rPh>
    <rPh sb="60" eb="62">
      <t>キキ</t>
    </rPh>
    <rPh sb="63" eb="64">
      <t>ショウ</t>
    </rPh>
    <rPh sb="66" eb="68">
      <t>ウンテン</t>
    </rPh>
    <rPh sb="69" eb="71">
      <t>ドウニュウ</t>
    </rPh>
    <rPh sb="72" eb="75">
      <t>ホウカツテキ</t>
    </rPh>
    <rPh sb="75" eb="77">
      <t>ミンカン</t>
    </rPh>
    <rPh sb="77" eb="79">
      <t>イタク</t>
    </rPh>
    <rPh sb="79" eb="80">
      <t>ナド</t>
    </rPh>
    <rPh sb="83" eb="85">
      <t>イジ</t>
    </rPh>
    <rPh sb="85" eb="88">
      <t>カンリヒ</t>
    </rPh>
    <rPh sb="89" eb="90">
      <t>サラ</t>
    </rPh>
    <rPh sb="92" eb="94">
      <t>ケイヒ</t>
    </rPh>
    <rPh sb="94" eb="96">
      <t>セツゲン</t>
    </rPh>
    <rPh sb="97" eb="98">
      <t>ツト</t>
    </rPh>
    <rPh sb="100" eb="102">
      <t>ケイエイ</t>
    </rPh>
    <rPh sb="103" eb="106">
      <t>ケンゼンカ</t>
    </rPh>
    <rPh sb="107" eb="108">
      <t>ハカ</t>
    </rPh>
    <rPh sb="109" eb="111">
      <t>ヒツヨウ</t>
    </rPh>
    <rPh sb="122" eb="124">
      <t>シセツ</t>
    </rPh>
    <rPh sb="125" eb="127">
      <t>コウシン</t>
    </rPh>
    <rPh sb="134" eb="136">
      <t>ショリ</t>
    </rPh>
    <rPh sb="136" eb="138">
      <t>オスイ</t>
    </rPh>
    <rPh sb="138" eb="139">
      <t>リョウ</t>
    </rPh>
    <rPh sb="140" eb="142">
      <t>ゲンショウ</t>
    </rPh>
    <rPh sb="143" eb="145">
      <t>ミス</t>
    </rPh>
    <rPh sb="147" eb="150">
      <t>ショウライテキ</t>
    </rPh>
    <rPh sb="151" eb="153">
      <t>ヒツヨウ</t>
    </rPh>
    <rPh sb="154" eb="156">
      <t>ショリ</t>
    </rPh>
    <rPh sb="156" eb="158">
      <t>ノウリョク</t>
    </rPh>
    <rPh sb="159" eb="161">
      <t>ミア</t>
    </rPh>
    <rPh sb="163" eb="165">
      <t>シセツ</t>
    </rPh>
    <rPh sb="165" eb="167">
      <t>キボ</t>
    </rPh>
    <rPh sb="168" eb="170">
      <t>ショリ</t>
    </rPh>
    <rPh sb="170" eb="172">
      <t>セイノウ</t>
    </rPh>
    <rPh sb="173" eb="175">
      <t>ケントウ</t>
    </rPh>
    <phoneticPr fontId="4"/>
  </si>
  <si>
    <t>●収益的収支比率について
　流域下水道事業は、複数の市町村の公共下水道を処理しており、施設規模が大きく、建設費用が多額であることや広域的な水質保全に寄与していることから、建設に係る費用の一部に対して一般会計から繰入を行っています。
　収益的収支比率が100％未満で、赤字となりますが、一般会計からの繰入金を含めると100％以上（黒字）となります。
　なお、平成22年度から平成25年度まで、高利率の企業債を繰り上げ償還したことにより、費用が多額となったため、比率が低くなっています。
●企業債残高について
　企業債残高については、今後も減少傾向にありますが、多額の費用を要する施設の更新を約15年後から迎え始めるため、人口減少等を見据えた適正な規模での更新の計画が必要となると考えられます。
●汚水処理原価について
　管理する４処理場のうち、２処理場は供用開始後年数が30年未満であり、企業債の元利償還費用が多いことなどから、類似団体に比較して高い数値となっていると考えられます。
　なお、平成22年度から平成25年度までは、高利率の企業債を繰り上げ償還したことにより費用が多額となったため、数値が高くなっています。
●施設利用率について
　施設利用率については年々、向上しており平成26年度においては、類似団体の平均値に近い数値となっています。
●水洗化率について
　類似団体と同程度の水洗化率となっています。関連市町村において水洗化率向上の取組を進めていきます。
　なお、平成26年度の当該値は誤りで、正しくは91.68％です。</t>
    <rPh sb="1" eb="4">
      <t>シュウエキテキ</t>
    </rPh>
    <rPh sb="4" eb="6">
      <t>シュウシ</t>
    </rPh>
    <rPh sb="6" eb="8">
      <t>ヒリツ</t>
    </rPh>
    <rPh sb="74" eb="76">
      <t>キヨ</t>
    </rPh>
    <rPh sb="90" eb="92">
      <t>ヒヨウ</t>
    </rPh>
    <rPh sb="96" eb="97">
      <t>タイ</t>
    </rPh>
    <rPh sb="108" eb="109">
      <t>オコナ</t>
    </rPh>
    <rPh sb="117" eb="120">
      <t>シュウエキテキ</t>
    </rPh>
    <rPh sb="120" eb="122">
      <t>シュウシ</t>
    </rPh>
    <rPh sb="122" eb="124">
      <t>ヒリツ</t>
    </rPh>
    <rPh sb="129" eb="131">
      <t>ミマン</t>
    </rPh>
    <rPh sb="133" eb="135">
      <t>アカジ</t>
    </rPh>
    <rPh sb="151" eb="152">
      <t>キン</t>
    </rPh>
    <rPh sb="153" eb="154">
      <t>フク</t>
    </rPh>
    <rPh sb="161" eb="163">
      <t>イジョウ</t>
    </rPh>
    <rPh sb="164" eb="166">
      <t>クロジ</t>
    </rPh>
    <rPh sb="178" eb="180">
      <t>ヘイセイ</t>
    </rPh>
    <rPh sb="182" eb="184">
      <t>ネンド</t>
    </rPh>
    <rPh sb="186" eb="188">
      <t>ヘイセイ</t>
    </rPh>
    <rPh sb="190" eb="191">
      <t>ネン</t>
    </rPh>
    <rPh sb="191" eb="192">
      <t>ド</t>
    </rPh>
    <rPh sb="195" eb="198">
      <t>コウリリツ</t>
    </rPh>
    <rPh sb="199" eb="201">
      <t>キギョウ</t>
    </rPh>
    <rPh sb="201" eb="202">
      <t>サイ</t>
    </rPh>
    <rPh sb="203" eb="204">
      <t>ク</t>
    </rPh>
    <rPh sb="205" eb="206">
      <t>ア</t>
    </rPh>
    <rPh sb="207" eb="209">
      <t>ショウカン</t>
    </rPh>
    <rPh sb="220" eb="222">
      <t>タガク</t>
    </rPh>
    <rPh sb="229" eb="231">
      <t>ヒリツ</t>
    </rPh>
    <rPh sb="232" eb="233">
      <t>ヒク</t>
    </rPh>
    <rPh sb="243" eb="245">
      <t>キギョウ</t>
    </rPh>
    <rPh sb="245" eb="246">
      <t>サイ</t>
    </rPh>
    <rPh sb="246" eb="248">
      <t>ザンダカ</t>
    </rPh>
    <rPh sb="254" eb="256">
      <t>キギョウ</t>
    </rPh>
    <rPh sb="256" eb="257">
      <t>サイ</t>
    </rPh>
    <rPh sb="257" eb="259">
      <t>ザンダカ</t>
    </rPh>
    <rPh sb="265" eb="267">
      <t>コンゴ</t>
    </rPh>
    <rPh sb="268" eb="270">
      <t>ゲンショウ</t>
    </rPh>
    <rPh sb="270" eb="272">
      <t>ケイコウ</t>
    </rPh>
    <rPh sb="279" eb="281">
      <t>タガク</t>
    </rPh>
    <rPh sb="282" eb="284">
      <t>ヒヨウ</t>
    </rPh>
    <rPh sb="285" eb="286">
      <t>ヨウ</t>
    </rPh>
    <rPh sb="288" eb="290">
      <t>シセツ</t>
    </rPh>
    <rPh sb="291" eb="293">
      <t>コウシン</t>
    </rPh>
    <rPh sb="294" eb="295">
      <t>ヤク</t>
    </rPh>
    <rPh sb="297" eb="298">
      <t>ネン</t>
    </rPh>
    <rPh sb="298" eb="299">
      <t>ゴ</t>
    </rPh>
    <rPh sb="301" eb="302">
      <t>ムカ</t>
    </rPh>
    <rPh sb="303" eb="304">
      <t>ハジ</t>
    </rPh>
    <rPh sb="309" eb="311">
      <t>ジンコウ</t>
    </rPh>
    <rPh sb="311" eb="313">
      <t>ゲンショウ</t>
    </rPh>
    <rPh sb="313" eb="314">
      <t>ナド</t>
    </rPh>
    <rPh sb="315" eb="317">
      <t>ミス</t>
    </rPh>
    <rPh sb="319" eb="321">
      <t>テキセイ</t>
    </rPh>
    <rPh sb="322" eb="324">
      <t>キボ</t>
    </rPh>
    <rPh sb="326" eb="328">
      <t>コウシン</t>
    </rPh>
    <rPh sb="329" eb="331">
      <t>ケイカク</t>
    </rPh>
    <rPh sb="332" eb="334">
      <t>ヒツヨウ</t>
    </rPh>
    <rPh sb="338" eb="339">
      <t>カンガ</t>
    </rPh>
    <rPh sb="347" eb="349">
      <t>オスイ</t>
    </rPh>
    <rPh sb="349" eb="351">
      <t>ショリ</t>
    </rPh>
    <rPh sb="351" eb="353">
      <t>ゲンカ</t>
    </rPh>
    <rPh sb="359" eb="361">
      <t>カンリ</t>
    </rPh>
    <rPh sb="364" eb="367">
      <t>ショリジョウ</t>
    </rPh>
    <rPh sb="372" eb="375">
      <t>ショリジョウ</t>
    </rPh>
    <rPh sb="376" eb="378">
      <t>キョウヨウ</t>
    </rPh>
    <rPh sb="378" eb="380">
      <t>カイシ</t>
    </rPh>
    <rPh sb="380" eb="381">
      <t>アト</t>
    </rPh>
    <rPh sb="381" eb="383">
      <t>ネンスウ</t>
    </rPh>
    <rPh sb="386" eb="387">
      <t>ネン</t>
    </rPh>
    <rPh sb="387" eb="389">
      <t>ミマン</t>
    </rPh>
    <rPh sb="393" eb="395">
      <t>キギョウ</t>
    </rPh>
    <rPh sb="395" eb="396">
      <t>サイ</t>
    </rPh>
    <rPh sb="397" eb="399">
      <t>ガンリ</t>
    </rPh>
    <rPh sb="399" eb="401">
      <t>ショウカン</t>
    </rPh>
    <rPh sb="401" eb="403">
      <t>ヒヨウ</t>
    </rPh>
    <rPh sb="404" eb="405">
      <t>オオ</t>
    </rPh>
    <rPh sb="413" eb="415">
      <t>ルイジ</t>
    </rPh>
    <rPh sb="415" eb="417">
      <t>ダンタイ</t>
    </rPh>
    <rPh sb="418" eb="420">
      <t>ヒカク</t>
    </rPh>
    <rPh sb="422" eb="423">
      <t>タカ</t>
    </rPh>
    <rPh sb="424" eb="426">
      <t>スウチ</t>
    </rPh>
    <rPh sb="433" eb="434">
      <t>カンガ</t>
    </rPh>
    <rPh sb="445" eb="447">
      <t>ヘイセイ</t>
    </rPh>
    <rPh sb="449" eb="451">
      <t>ネンド</t>
    </rPh>
    <rPh sb="453" eb="455">
      <t>ヘイセイ</t>
    </rPh>
    <rPh sb="457" eb="459">
      <t>ネンド</t>
    </rPh>
    <rPh sb="463" eb="466">
      <t>コウリリツ</t>
    </rPh>
    <rPh sb="467" eb="469">
      <t>キギョウ</t>
    </rPh>
    <rPh sb="469" eb="470">
      <t>サイ</t>
    </rPh>
    <rPh sb="471" eb="472">
      <t>ク</t>
    </rPh>
    <rPh sb="473" eb="474">
      <t>ア</t>
    </rPh>
    <rPh sb="475" eb="477">
      <t>ショウカン</t>
    </rPh>
    <rPh sb="484" eb="486">
      <t>ヒヨウ</t>
    </rPh>
    <rPh sb="487" eb="489">
      <t>タガク</t>
    </rPh>
    <rPh sb="496" eb="498">
      <t>スウチ</t>
    </rPh>
    <rPh sb="499" eb="500">
      <t>タカ</t>
    </rPh>
    <rPh sb="510" eb="512">
      <t>シセツ</t>
    </rPh>
    <rPh sb="512" eb="515">
      <t>リヨウリツ</t>
    </rPh>
    <rPh sb="521" eb="523">
      <t>シセツ</t>
    </rPh>
    <rPh sb="523" eb="526">
      <t>リヨウリツ</t>
    </rPh>
    <rPh sb="531" eb="533">
      <t>ネンネン</t>
    </rPh>
    <rPh sb="534" eb="536">
      <t>コウジョウ</t>
    </rPh>
    <rPh sb="540" eb="542">
      <t>ヘイセイ</t>
    </rPh>
    <rPh sb="544" eb="546">
      <t>ネンド</t>
    </rPh>
    <rPh sb="552" eb="554">
      <t>ルイジ</t>
    </rPh>
    <rPh sb="554" eb="556">
      <t>ダンタイ</t>
    </rPh>
    <rPh sb="557" eb="560">
      <t>ヘイキンチ</t>
    </rPh>
    <rPh sb="561" eb="562">
      <t>チカ</t>
    </rPh>
    <rPh sb="563" eb="565">
      <t>スウチ</t>
    </rPh>
    <rPh sb="575" eb="578">
      <t>スイセンカ</t>
    </rPh>
    <rPh sb="578" eb="579">
      <t>リツ</t>
    </rPh>
    <rPh sb="585" eb="587">
      <t>ルイジ</t>
    </rPh>
    <rPh sb="587" eb="589">
      <t>ダンタイ</t>
    </rPh>
    <rPh sb="590" eb="593">
      <t>ドウテイド</t>
    </rPh>
    <rPh sb="594" eb="597">
      <t>スイセンカ</t>
    </rPh>
    <rPh sb="597" eb="598">
      <t>リツ</t>
    </rPh>
    <rPh sb="606" eb="608">
      <t>カンレン</t>
    </rPh>
    <rPh sb="608" eb="611">
      <t>シチョウソン</t>
    </rPh>
    <rPh sb="615" eb="618">
      <t>スイセンカ</t>
    </rPh>
    <rPh sb="618" eb="619">
      <t>リツ</t>
    </rPh>
    <rPh sb="619" eb="621">
      <t>コウジョウ</t>
    </rPh>
    <rPh sb="622" eb="624">
      <t>トリクミ</t>
    </rPh>
    <rPh sb="625" eb="626">
      <t>スス</t>
    </rPh>
    <rPh sb="638" eb="640">
      <t>ヘイセイ</t>
    </rPh>
    <rPh sb="642" eb="644">
      <t>ネンド</t>
    </rPh>
    <rPh sb="645" eb="647">
      <t>トウガイ</t>
    </rPh>
    <rPh sb="647" eb="648">
      <t>チ</t>
    </rPh>
    <rPh sb="649" eb="650">
      <t>アヤマ</t>
    </rPh>
    <rPh sb="653" eb="654">
      <t>タダ</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</si>
</sst>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0.1</c:v>
                </c:pt>
                <c:pt idx="1">
                  <c:v>0.16</c:v>
                </c:pt>
                <c:pt idx="2">
                  <c:v>0.1</c:v>
                </c:pt>
                <c:pt idx="3">
                  <c:v>0.05</c:v>
                </c:pt>
                <c:pt idx="4" formatCode="#,##0.00;&quot;△&quot;#,##0.00">
                  <c:v>0</c:v>
                </c:pt>
              </c:numCache>
            </c:numRef>
          </c:val>
        </c:ser>
        <c:dLbls>
          <c:showLegendKey val="0"/>
          <c:showVal val="0"/>
          <c:showCatName val="0"/>
          <c:showSerName val="0"/>
          <c:showPercent val="0"/>
          <c:showBubbleSize val="0"/>
        </c:dLbls>
        <c:gapWidth val="150"/>
        <c:axId val="323204608"/>
        <c:axId val="32320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7.0000000000000007E-2</c:v>
                </c:pt>
                <c:pt idx="1">
                  <c:v>0.13</c:v>
                </c:pt>
                <c:pt idx="2">
                  <c:v>0.13</c:v>
                </c:pt>
                <c:pt idx="3">
                  <c:v>0.09</c:v>
                </c:pt>
                <c:pt idx="4">
                  <c:v>0.12</c:v>
                </c:pt>
              </c:numCache>
            </c:numRef>
          </c:val>
          <c:smooth val="0"/>
        </c:ser>
        <c:dLbls>
          <c:showLegendKey val="0"/>
          <c:showVal val="0"/>
          <c:showCatName val="0"/>
          <c:showSerName val="0"/>
          <c:showPercent val="0"/>
          <c:showBubbleSize val="0"/>
        </c:dLbls>
        <c:marker val="1"/>
        <c:smooth val="0"/>
        <c:axId val="323204608"/>
        <c:axId val="323206528"/>
      </c:lineChart>
      <c:dateAx>
        <c:axId val="323204608"/>
        <c:scaling>
          <c:orientation val="minMax"/>
        </c:scaling>
        <c:delete val="1"/>
        <c:axPos val="b"/>
        <c:numFmt formatCode="ge" sourceLinked="1"/>
        <c:majorTickMark val="none"/>
        <c:minorTickMark val="none"/>
        <c:tickLblPos val="none"/>
        <c:crossAx val="323206528"/>
        <c:crosses val="autoZero"/>
        <c:auto val="1"/>
        <c:lblOffset val="100"/>
        <c:baseTimeUnit val="years"/>
      </c:dateAx>
      <c:valAx>
        <c:axId val="32320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20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60.79</c:v>
                </c:pt>
                <c:pt idx="1">
                  <c:v>62.56</c:v>
                </c:pt>
                <c:pt idx="2">
                  <c:v>61.91</c:v>
                </c:pt>
                <c:pt idx="3">
                  <c:v>62.97</c:v>
                </c:pt>
                <c:pt idx="4">
                  <c:v>64.180000000000007</c:v>
                </c:pt>
              </c:numCache>
            </c:numRef>
          </c:val>
        </c:ser>
        <c:dLbls>
          <c:showLegendKey val="0"/>
          <c:showVal val="0"/>
          <c:showCatName val="0"/>
          <c:showSerName val="0"/>
          <c:showPercent val="0"/>
          <c:showBubbleSize val="0"/>
        </c:dLbls>
        <c:gapWidth val="150"/>
        <c:axId val="323059072"/>
        <c:axId val="32306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65.599999999999994</c:v>
                </c:pt>
                <c:pt idx="1">
                  <c:v>64.88</c:v>
                </c:pt>
                <c:pt idx="2">
                  <c:v>71.87</c:v>
                </c:pt>
                <c:pt idx="3">
                  <c:v>65.430000000000007</c:v>
                </c:pt>
                <c:pt idx="4">
                  <c:v>64.930000000000007</c:v>
                </c:pt>
              </c:numCache>
            </c:numRef>
          </c:val>
          <c:smooth val="0"/>
        </c:ser>
        <c:dLbls>
          <c:showLegendKey val="0"/>
          <c:showVal val="0"/>
          <c:showCatName val="0"/>
          <c:showSerName val="0"/>
          <c:showPercent val="0"/>
          <c:showBubbleSize val="0"/>
        </c:dLbls>
        <c:marker val="1"/>
        <c:smooth val="0"/>
        <c:axId val="323059072"/>
        <c:axId val="323069440"/>
      </c:lineChart>
      <c:dateAx>
        <c:axId val="323059072"/>
        <c:scaling>
          <c:orientation val="minMax"/>
        </c:scaling>
        <c:delete val="1"/>
        <c:axPos val="b"/>
        <c:numFmt formatCode="ge" sourceLinked="1"/>
        <c:majorTickMark val="none"/>
        <c:minorTickMark val="none"/>
        <c:tickLblPos val="none"/>
        <c:crossAx val="323069440"/>
        <c:crosses val="autoZero"/>
        <c:auto val="1"/>
        <c:lblOffset val="100"/>
        <c:baseTimeUnit val="years"/>
      </c:dateAx>
      <c:valAx>
        <c:axId val="32306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05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89.82</c:v>
                </c:pt>
                <c:pt idx="1">
                  <c:v>92.41</c:v>
                </c:pt>
                <c:pt idx="2">
                  <c:v>92.71</c:v>
                </c:pt>
                <c:pt idx="3">
                  <c:v>92.57</c:v>
                </c:pt>
                <c:pt idx="4">
                  <c:v>86.43</c:v>
                </c:pt>
              </c:numCache>
            </c:numRef>
          </c:val>
        </c:ser>
        <c:dLbls>
          <c:showLegendKey val="0"/>
          <c:showVal val="0"/>
          <c:showCatName val="0"/>
          <c:showSerName val="0"/>
          <c:showPercent val="0"/>
          <c:showBubbleSize val="0"/>
        </c:dLbls>
        <c:gapWidth val="150"/>
        <c:axId val="323083264"/>
        <c:axId val="32308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92.02</c:v>
                </c:pt>
                <c:pt idx="1">
                  <c:v>92.42</c:v>
                </c:pt>
                <c:pt idx="2">
                  <c:v>92.39</c:v>
                </c:pt>
                <c:pt idx="3">
                  <c:v>92.51</c:v>
                </c:pt>
                <c:pt idx="4">
                  <c:v>92.69</c:v>
                </c:pt>
              </c:numCache>
            </c:numRef>
          </c:val>
          <c:smooth val="0"/>
        </c:ser>
        <c:dLbls>
          <c:showLegendKey val="0"/>
          <c:showVal val="0"/>
          <c:showCatName val="0"/>
          <c:showSerName val="0"/>
          <c:showPercent val="0"/>
          <c:showBubbleSize val="0"/>
        </c:dLbls>
        <c:marker val="1"/>
        <c:smooth val="0"/>
        <c:axId val="323083264"/>
        <c:axId val="323089536"/>
      </c:lineChart>
      <c:dateAx>
        <c:axId val="323083264"/>
        <c:scaling>
          <c:orientation val="minMax"/>
        </c:scaling>
        <c:delete val="1"/>
        <c:axPos val="b"/>
        <c:numFmt formatCode="ge" sourceLinked="1"/>
        <c:majorTickMark val="none"/>
        <c:minorTickMark val="none"/>
        <c:tickLblPos val="none"/>
        <c:crossAx val="323089536"/>
        <c:crosses val="autoZero"/>
        <c:auto val="1"/>
        <c:lblOffset val="100"/>
        <c:baseTimeUnit val="years"/>
      </c:dateAx>
      <c:valAx>
        <c:axId val="32308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08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3701688848878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62.14</c:v>
                </c:pt>
                <c:pt idx="1">
                  <c:v>66.58</c:v>
                </c:pt>
                <c:pt idx="2">
                  <c:v>64.27</c:v>
                </c:pt>
                <c:pt idx="3">
                  <c:v>59.99</c:v>
                </c:pt>
                <c:pt idx="4">
                  <c:v>69.97</c:v>
                </c:pt>
              </c:numCache>
            </c:numRef>
          </c:val>
        </c:ser>
        <c:dLbls>
          <c:showLegendKey val="0"/>
          <c:showVal val="0"/>
          <c:showCatName val="0"/>
          <c:showSerName val="0"/>
          <c:showPercent val="0"/>
          <c:showBubbleSize val="0"/>
        </c:dLbls>
        <c:gapWidth val="150"/>
        <c:axId val="362834560"/>
        <c:axId val="31814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62834560"/>
        <c:axId val="318145280"/>
      </c:lineChart>
      <c:dateAx>
        <c:axId val="362834560"/>
        <c:scaling>
          <c:orientation val="minMax"/>
        </c:scaling>
        <c:delete val="1"/>
        <c:axPos val="b"/>
        <c:numFmt formatCode="ge" sourceLinked="1"/>
        <c:majorTickMark val="none"/>
        <c:minorTickMark val="none"/>
        <c:tickLblPos val="none"/>
        <c:crossAx val="318145280"/>
        <c:crosses val="autoZero"/>
        <c:auto val="1"/>
        <c:lblOffset val="100"/>
        <c:baseTimeUnit val="years"/>
      </c:dateAx>
      <c:valAx>
        <c:axId val="31814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83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8159104"/>
        <c:axId val="3181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8159104"/>
        <c:axId val="318161280"/>
      </c:lineChart>
      <c:dateAx>
        <c:axId val="318159104"/>
        <c:scaling>
          <c:orientation val="minMax"/>
        </c:scaling>
        <c:delete val="1"/>
        <c:axPos val="b"/>
        <c:numFmt formatCode="ge" sourceLinked="1"/>
        <c:majorTickMark val="none"/>
        <c:minorTickMark val="none"/>
        <c:tickLblPos val="none"/>
        <c:crossAx val="318161280"/>
        <c:crosses val="autoZero"/>
        <c:auto val="1"/>
        <c:lblOffset val="100"/>
        <c:baseTimeUnit val="years"/>
      </c:dateAx>
      <c:valAx>
        <c:axId val="3181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15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1"/>
          <c:y val="0.1580694566902847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8175104"/>
        <c:axId val="31844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8175104"/>
        <c:axId val="318443520"/>
      </c:lineChart>
      <c:dateAx>
        <c:axId val="318175104"/>
        <c:scaling>
          <c:orientation val="minMax"/>
        </c:scaling>
        <c:delete val="1"/>
        <c:axPos val="b"/>
        <c:numFmt formatCode="ge" sourceLinked="1"/>
        <c:majorTickMark val="none"/>
        <c:minorTickMark val="none"/>
        <c:tickLblPos val="none"/>
        <c:crossAx val="318443520"/>
        <c:crosses val="autoZero"/>
        <c:auto val="1"/>
        <c:lblOffset val="100"/>
        <c:baseTimeUnit val="years"/>
      </c:dateAx>
      <c:valAx>
        <c:axId val="31844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1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77" l="0.70000000000000062" r="0.70000000000000062" t="0.750000000000011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8457344"/>
        <c:axId val="31845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8457344"/>
        <c:axId val="318459264"/>
      </c:lineChart>
      <c:dateAx>
        <c:axId val="318457344"/>
        <c:scaling>
          <c:orientation val="minMax"/>
        </c:scaling>
        <c:delete val="1"/>
        <c:axPos val="b"/>
        <c:numFmt formatCode="ge" sourceLinked="1"/>
        <c:majorTickMark val="none"/>
        <c:minorTickMark val="none"/>
        <c:tickLblPos val="none"/>
        <c:crossAx val="318459264"/>
        <c:crosses val="autoZero"/>
        <c:auto val="1"/>
        <c:lblOffset val="100"/>
        <c:baseTimeUnit val="years"/>
      </c:dateAx>
      <c:valAx>
        <c:axId val="31845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45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8473344"/>
        <c:axId val="31847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8473344"/>
        <c:axId val="318475264"/>
      </c:lineChart>
      <c:dateAx>
        <c:axId val="318473344"/>
        <c:scaling>
          <c:orientation val="minMax"/>
        </c:scaling>
        <c:delete val="1"/>
        <c:axPos val="b"/>
        <c:numFmt formatCode="ge" sourceLinked="1"/>
        <c:majorTickMark val="none"/>
        <c:minorTickMark val="none"/>
        <c:tickLblPos val="none"/>
        <c:crossAx val="318475264"/>
        <c:crosses val="autoZero"/>
        <c:auto val="1"/>
        <c:lblOffset val="100"/>
        <c:baseTimeUnit val="years"/>
      </c:dateAx>
      <c:valAx>
        <c:axId val="31847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47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593.05999999999995</c:v>
                </c:pt>
                <c:pt idx="1">
                  <c:v>575.25</c:v>
                </c:pt>
                <c:pt idx="2">
                  <c:v>561.55999999999995</c:v>
                </c:pt>
                <c:pt idx="3">
                  <c:v>528.44000000000005</c:v>
                </c:pt>
                <c:pt idx="4">
                  <c:v>477.33</c:v>
                </c:pt>
              </c:numCache>
            </c:numRef>
          </c:val>
        </c:ser>
        <c:dLbls>
          <c:showLegendKey val="0"/>
          <c:showVal val="0"/>
          <c:showCatName val="0"/>
          <c:showSerName val="0"/>
          <c:showPercent val="0"/>
          <c:showBubbleSize val="0"/>
        </c:dLbls>
        <c:gapWidth val="150"/>
        <c:axId val="318489344"/>
        <c:axId val="31849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473.46</c:v>
                </c:pt>
                <c:pt idx="1">
                  <c:v>484.53</c:v>
                </c:pt>
                <c:pt idx="2">
                  <c:v>469.84</c:v>
                </c:pt>
                <c:pt idx="3">
                  <c:v>438.59</c:v>
                </c:pt>
                <c:pt idx="4">
                  <c:v>407.62</c:v>
                </c:pt>
              </c:numCache>
            </c:numRef>
          </c:val>
          <c:smooth val="0"/>
        </c:ser>
        <c:dLbls>
          <c:showLegendKey val="0"/>
          <c:showVal val="0"/>
          <c:showCatName val="0"/>
          <c:showSerName val="0"/>
          <c:showPercent val="0"/>
          <c:showBubbleSize val="0"/>
        </c:dLbls>
        <c:marker val="1"/>
        <c:smooth val="0"/>
        <c:axId val="318489344"/>
        <c:axId val="318491264"/>
      </c:lineChart>
      <c:dateAx>
        <c:axId val="318489344"/>
        <c:scaling>
          <c:orientation val="minMax"/>
        </c:scaling>
        <c:delete val="1"/>
        <c:axPos val="b"/>
        <c:numFmt formatCode="ge" sourceLinked="1"/>
        <c:majorTickMark val="none"/>
        <c:minorTickMark val="none"/>
        <c:tickLblPos val="none"/>
        <c:crossAx val="318491264"/>
        <c:crosses val="autoZero"/>
        <c:auto val="1"/>
        <c:lblOffset val="100"/>
        <c:baseTimeUnit val="years"/>
      </c:dateAx>
      <c:valAx>
        <c:axId val="31849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48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23035520"/>
        <c:axId val="32303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23035520"/>
        <c:axId val="323037440"/>
      </c:lineChart>
      <c:dateAx>
        <c:axId val="323035520"/>
        <c:scaling>
          <c:orientation val="minMax"/>
        </c:scaling>
        <c:delete val="1"/>
        <c:axPos val="b"/>
        <c:numFmt formatCode="ge" sourceLinked="1"/>
        <c:majorTickMark val="none"/>
        <c:minorTickMark val="none"/>
        <c:tickLblPos val="none"/>
        <c:crossAx val="323037440"/>
        <c:crosses val="autoZero"/>
        <c:auto val="1"/>
        <c:lblOffset val="100"/>
        <c:baseTimeUnit val="years"/>
      </c:dateAx>
      <c:valAx>
        <c:axId val="32303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03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101.1</c:v>
                </c:pt>
                <c:pt idx="1">
                  <c:v>92.53</c:v>
                </c:pt>
                <c:pt idx="2">
                  <c:v>96.75</c:v>
                </c:pt>
                <c:pt idx="3">
                  <c:v>109.9</c:v>
                </c:pt>
                <c:pt idx="4">
                  <c:v>92.82</c:v>
                </c:pt>
              </c:numCache>
            </c:numRef>
          </c:val>
        </c:ser>
        <c:dLbls>
          <c:showLegendKey val="0"/>
          <c:showVal val="0"/>
          <c:showCatName val="0"/>
          <c:showSerName val="0"/>
          <c:showPercent val="0"/>
          <c:showBubbleSize val="0"/>
        </c:dLbls>
        <c:gapWidth val="150"/>
        <c:axId val="323047424"/>
        <c:axId val="32304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61.3</c:v>
                </c:pt>
                <c:pt idx="1">
                  <c:v>58.63</c:v>
                </c:pt>
                <c:pt idx="2">
                  <c:v>62.17</c:v>
                </c:pt>
                <c:pt idx="3">
                  <c:v>61.27</c:v>
                </c:pt>
                <c:pt idx="4">
                  <c:v>66.680000000000007</c:v>
                </c:pt>
              </c:numCache>
            </c:numRef>
          </c:val>
          <c:smooth val="0"/>
        </c:ser>
        <c:dLbls>
          <c:showLegendKey val="0"/>
          <c:showVal val="0"/>
          <c:showCatName val="0"/>
          <c:showSerName val="0"/>
          <c:showPercent val="0"/>
          <c:showBubbleSize val="0"/>
        </c:dLbls>
        <c:marker val="1"/>
        <c:smooth val="0"/>
        <c:axId val="323047424"/>
        <c:axId val="323049344"/>
      </c:lineChart>
      <c:dateAx>
        <c:axId val="323047424"/>
        <c:scaling>
          <c:orientation val="minMax"/>
        </c:scaling>
        <c:delete val="1"/>
        <c:axPos val="b"/>
        <c:numFmt formatCode="ge" sourceLinked="1"/>
        <c:majorTickMark val="none"/>
        <c:minorTickMark val="none"/>
        <c:tickLblPos val="none"/>
        <c:crossAx val="323049344"/>
        <c:crosses val="autoZero"/>
        <c:auto val="1"/>
        <c:lblOffset val="100"/>
        <c:baseTimeUnit val="years"/>
      </c:dateAx>
      <c:valAx>
        <c:axId val="32304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04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【400.47】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【91.98】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【64.78】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【69.26】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7" width="3.109375" customWidth="1"/>
    <col min="78" max="78" width="6.4414062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2">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2">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8" t="str">
        <f>データ!H6</f>
        <v>長野県</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3"/>
      <c r="AE7" s="3"/>
      <c r="AF7" s="3"/>
      <c r="AG7" s="3"/>
      <c r="AH7" s="3"/>
      <c r="AI7" s="3"/>
      <c r="AJ7" s="3"/>
      <c r="AK7" s="3"/>
      <c r="AL7" s="75" t="s">
        <v>5</v>
      </c>
      <c r="AM7" s="75"/>
      <c r="AN7" s="75"/>
      <c r="AO7" s="75"/>
      <c r="AP7" s="75"/>
      <c r="AQ7" s="75"/>
      <c r="AR7" s="75"/>
      <c r="AS7" s="75"/>
      <c r="AT7" s="75" t="s">
        <v>6</v>
      </c>
      <c r="AU7" s="75"/>
      <c r="AV7" s="75"/>
      <c r="AW7" s="75"/>
      <c r="AX7" s="75"/>
      <c r="AY7" s="75"/>
      <c r="AZ7" s="75"/>
      <c r="BA7" s="75"/>
      <c r="BB7" s="75" t="s">
        <v>7</v>
      </c>
      <c r="BC7" s="75"/>
      <c r="BD7" s="75"/>
      <c r="BE7" s="75"/>
      <c r="BF7" s="75"/>
      <c r="BG7" s="75"/>
      <c r="BH7" s="75"/>
      <c r="BI7" s="75"/>
      <c r="BJ7" s="3"/>
      <c r="BK7" s="3"/>
      <c r="BL7" s="4" t="s">
        <v>8</v>
      </c>
      <c r="BM7" s="5"/>
      <c r="BN7" s="5"/>
      <c r="BO7" s="5"/>
      <c r="BP7" s="5"/>
      <c r="BQ7" s="5"/>
      <c r="BR7" s="5"/>
      <c r="BS7" s="5"/>
      <c r="BT7" s="5"/>
      <c r="BU7" s="5"/>
      <c r="BV7" s="5"/>
      <c r="BW7" s="5"/>
      <c r="BX7" s="5"/>
      <c r="BY7" s="6"/>
    </row>
    <row r="8" spans="1:78" ht="18.75" customHeight="1" x14ac:dyDescent="0.2">
      <c r="A8" s="2"/>
      <c r="B8" s="76" t="str">
        <f>データ!I6</f>
        <v>法非適用</v>
      </c>
      <c r="C8" s="76"/>
      <c r="D8" s="76"/>
      <c r="E8" s="76"/>
      <c r="F8" s="76"/>
      <c r="G8" s="76"/>
      <c r="H8" s="76"/>
      <c r="I8" s="76" t="str">
        <f>データ!J6</f>
        <v>下水道事業</v>
      </c>
      <c r="J8" s="76"/>
      <c r="K8" s="76"/>
      <c r="L8" s="76"/>
      <c r="M8" s="76"/>
      <c r="N8" s="76"/>
      <c r="O8" s="76"/>
      <c r="P8" s="76" t="str">
        <f>データ!K6</f>
        <v>流域下水道</v>
      </c>
      <c r="Q8" s="76"/>
      <c r="R8" s="76"/>
      <c r="S8" s="76"/>
      <c r="T8" s="76"/>
      <c r="U8" s="76"/>
      <c r="V8" s="76"/>
      <c r="W8" s="76" t="str">
        <f>データ!L6</f>
        <v>E1</v>
      </c>
      <c r="X8" s="76"/>
      <c r="Y8" s="76"/>
      <c r="Z8" s="76"/>
      <c r="AA8" s="76"/>
      <c r="AB8" s="76"/>
      <c r="AC8" s="76"/>
      <c r="AD8" s="3"/>
      <c r="AE8" s="3"/>
      <c r="AF8" s="3"/>
      <c r="AG8" s="3"/>
      <c r="AH8" s="3"/>
      <c r="AI8" s="3"/>
      <c r="AJ8" s="3"/>
      <c r="AK8" s="3"/>
      <c r="AL8" s="70">
        <f>データ!R6</f>
        <v>2148503</v>
      </c>
      <c r="AM8" s="70"/>
      <c r="AN8" s="70"/>
      <c r="AO8" s="70"/>
      <c r="AP8" s="70"/>
      <c r="AQ8" s="70"/>
      <c r="AR8" s="70"/>
      <c r="AS8" s="70"/>
      <c r="AT8" s="69">
        <f>データ!S6</f>
        <v>13561.56</v>
      </c>
      <c r="AU8" s="69"/>
      <c r="AV8" s="69"/>
      <c r="AW8" s="69"/>
      <c r="AX8" s="69"/>
      <c r="AY8" s="69"/>
      <c r="AZ8" s="69"/>
      <c r="BA8" s="69"/>
      <c r="BB8" s="69">
        <f>データ!T6</f>
        <v>158.43</v>
      </c>
      <c r="BC8" s="69"/>
      <c r="BD8" s="69"/>
      <c r="BE8" s="69"/>
      <c r="BF8" s="69"/>
      <c r="BG8" s="69"/>
      <c r="BH8" s="69"/>
      <c r="BI8" s="69"/>
      <c r="BJ8" s="3"/>
      <c r="BK8" s="3"/>
      <c r="BL8" s="73" t="s">
        <v>9</v>
      </c>
      <c r="BM8" s="74"/>
      <c r="BN8" s="7" t="s">
        <v>10</v>
      </c>
      <c r="BO8" s="8"/>
      <c r="BP8" s="8"/>
      <c r="BQ8" s="8"/>
      <c r="BR8" s="8"/>
      <c r="BS8" s="8"/>
      <c r="BT8" s="8"/>
      <c r="BU8" s="8"/>
      <c r="BV8" s="8"/>
      <c r="BW8" s="8"/>
      <c r="BX8" s="8"/>
      <c r="BY8" s="9"/>
    </row>
    <row r="9" spans="1:78" ht="18.75" customHeight="1" x14ac:dyDescent="0.2">
      <c r="A9" s="2"/>
      <c r="B9" s="75" t="s">
        <v>11</v>
      </c>
      <c r="C9" s="75"/>
      <c r="D9" s="75"/>
      <c r="E9" s="75"/>
      <c r="F9" s="75"/>
      <c r="G9" s="75"/>
      <c r="H9" s="75"/>
      <c r="I9" s="75" t="s">
        <v>12</v>
      </c>
      <c r="J9" s="75"/>
      <c r="K9" s="75"/>
      <c r="L9" s="75"/>
      <c r="M9" s="75"/>
      <c r="N9" s="75"/>
      <c r="O9" s="75"/>
      <c r="P9" s="75" t="s">
        <v>13</v>
      </c>
      <c r="Q9" s="75"/>
      <c r="R9" s="75"/>
      <c r="S9" s="75"/>
      <c r="T9" s="75"/>
      <c r="U9" s="75"/>
      <c r="V9" s="75"/>
      <c r="W9" s="75" t="s">
        <v>14</v>
      </c>
      <c r="X9" s="75"/>
      <c r="Y9" s="75"/>
      <c r="Z9" s="75"/>
      <c r="AA9" s="75"/>
      <c r="AB9" s="75"/>
      <c r="AC9" s="75"/>
      <c r="AD9" s="75" t="s">
        <v>15</v>
      </c>
      <c r="AE9" s="75"/>
      <c r="AF9" s="75"/>
      <c r="AG9" s="75"/>
      <c r="AH9" s="75"/>
      <c r="AI9" s="75"/>
      <c r="AJ9" s="75"/>
      <c r="AK9" s="3"/>
      <c r="AL9" s="75" t="s">
        <v>16</v>
      </c>
      <c r="AM9" s="75"/>
      <c r="AN9" s="75"/>
      <c r="AO9" s="75"/>
      <c r="AP9" s="75"/>
      <c r="AQ9" s="75"/>
      <c r="AR9" s="75"/>
      <c r="AS9" s="75"/>
      <c r="AT9" s="75" t="s">
        <v>17</v>
      </c>
      <c r="AU9" s="75"/>
      <c r="AV9" s="75"/>
      <c r="AW9" s="75"/>
      <c r="AX9" s="75"/>
      <c r="AY9" s="75"/>
      <c r="AZ9" s="75"/>
      <c r="BA9" s="75"/>
      <c r="BB9" s="75" t="s">
        <v>18</v>
      </c>
      <c r="BC9" s="75"/>
      <c r="BD9" s="75"/>
      <c r="BE9" s="75"/>
      <c r="BF9" s="75"/>
      <c r="BG9" s="75"/>
      <c r="BH9" s="75"/>
      <c r="BI9" s="75"/>
      <c r="BJ9" s="3"/>
      <c r="BK9" s="3"/>
      <c r="BL9" s="67" t="s">
        <v>19</v>
      </c>
      <c r="BM9" s="68"/>
      <c r="BN9" s="10" t="s">
        <v>20</v>
      </c>
      <c r="BO9" s="11"/>
      <c r="BP9" s="11"/>
      <c r="BQ9" s="11"/>
      <c r="BR9" s="11"/>
      <c r="BS9" s="11"/>
      <c r="BT9" s="11"/>
      <c r="BU9" s="11"/>
      <c r="BV9" s="11"/>
      <c r="BW9" s="11"/>
      <c r="BX9" s="11"/>
      <c r="BY9" s="12"/>
    </row>
    <row r="10" spans="1:78" ht="18.75" customHeight="1" x14ac:dyDescent="0.2">
      <c r="A10" s="2"/>
      <c r="B10" s="69" t="str">
        <f>データ!M6</f>
        <v>-</v>
      </c>
      <c r="C10" s="69"/>
      <c r="D10" s="69"/>
      <c r="E10" s="69"/>
      <c r="F10" s="69"/>
      <c r="G10" s="69"/>
      <c r="H10" s="69"/>
      <c r="I10" s="69" t="str">
        <f>データ!N6</f>
        <v>該当数値なし</v>
      </c>
      <c r="J10" s="69"/>
      <c r="K10" s="69"/>
      <c r="L10" s="69"/>
      <c r="M10" s="69"/>
      <c r="N10" s="69"/>
      <c r="O10" s="69"/>
      <c r="P10" s="69">
        <f>データ!O6</f>
        <v>77.61</v>
      </c>
      <c r="Q10" s="69"/>
      <c r="R10" s="69"/>
      <c r="S10" s="69"/>
      <c r="T10" s="69"/>
      <c r="U10" s="69"/>
      <c r="V10" s="69"/>
      <c r="W10" s="69">
        <f>データ!P6</f>
        <v>83.03</v>
      </c>
      <c r="X10" s="69"/>
      <c r="Y10" s="69"/>
      <c r="Z10" s="69"/>
      <c r="AA10" s="69"/>
      <c r="AB10" s="69"/>
      <c r="AC10" s="69"/>
      <c r="AD10" s="70">
        <f>データ!Q6</f>
        <v>0</v>
      </c>
      <c r="AE10" s="70"/>
      <c r="AF10" s="70"/>
      <c r="AG10" s="70"/>
      <c r="AH10" s="70"/>
      <c r="AI10" s="70"/>
      <c r="AJ10" s="70"/>
      <c r="AK10" s="2"/>
      <c r="AL10" s="70">
        <f>データ!U6</f>
        <v>648382</v>
      </c>
      <c r="AM10" s="70"/>
      <c r="AN10" s="70"/>
      <c r="AO10" s="70"/>
      <c r="AP10" s="70"/>
      <c r="AQ10" s="70"/>
      <c r="AR10" s="70"/>
      <c r="AS10" s="70"/>
      <c r="AT10" s="69">
        <f>データ!V6</f>
        <v>199.54</v>
      </c>
      <c r="AU10" s="69"/>
      <c r="AV10" s="69"/>
      <c r="AW10" s="69"/>
      <c r="AX10" s="69"/>
      <c r="AY10" s="69"/>
      <c r="AZ10" s="69"/>
      <c r="BA10" s="69"/>
      <c r="BB10" s="69">
        <f>データ!W6</f>
        <v>3249.38</v>
      </c>
      <c r="BC10" s="69"/>
      <c r="BD10" s="69"/>
      <c r="BE10" s="69"/>
      <c r="BF10" s="69"/>
      <c r="BG10" s="69"/>
      <c r="BH10" s="69"/>
      <c r="BI10" s="69"/>
      <c r="BJ10" s="2"/>
      <c r="BK10" s="2"/>
      <c r="BL10" s="71" t="s">
        <v>21</v>
      </c>
      <c r="BM10" s="72"/>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2">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110</v>
      </c>
      <c r="BM16" s="62"/>
      <c r="BN16" s="62"/>
      <c r="BO16" s="62"/>
      <c r="BP16" s="62"/>
      <c r="BQ16" s="62"/>
      <c r="BR16" s="62"/>
      <c r="BS16" s="62"/>
      <c r="BT16" s="62"/>
      <c r="BU16" s="62"/>
      <c r="BV16" s="62"/>
      <c r="BW16" s="62"/>
      <c r="BX16" s="62"/>
      <c r="BY16" s="62"/>
      <c r="BZ16" s="63"/>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2">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61"/>
      <c r="BM34" s="62"/>
      <c r="BN34" s="62"/>
      <c r="BO34" s="62"/>
      <c r="BP34" s="62"/>
      <c r="BQ34" s="62"/>
      <c r="BR34" s="62"/>
      <c r="BS34" s="62"/>
      <c r="BT34" s="62"/>
      <c r="BU34" s="62"/>
      <c r="BV34" s="62"/>
      <c r="BW34" s="62"/>
      <c r="BX34" s="62"/>
      <c r="BY34" s="62"/>
      <c r="BZ34" s="63"/>
    </row>
    <row r="35" spans="1:78" ht="13.5" customHeight="1" x14ac:dyDescent="0.2">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61"/>
      <c r="BM35" s="62"/>
      <c r="BN35" s="62"/>
      <c r="BO35" s="62"/>
      <c r="BP35" s="62"/>
      <c r="BQ35" s="62"/>
      <c r="BR35" s="62"/>
      <c r="BS35" s="62"/>
      <c r="BT35" s="62"/>
      <c r="BU35" s="62"/>
      <c r="BV35" s="62"/>
      <c r="BW35" s="62"/>
      <c r="BX35" s="62"/>
      <c r="BY35" s="62"/>
      <c r="BZ35" s="63"/>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2">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2">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2">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2">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2">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2">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2">
      <c r="C83" s="2" t="s">
        <v>40</v>
      </c>
    </row>
    <row r="84" spans="1:78" x14ac:dyDescent="0.2">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3" width="11.88671875" customWidth="1"/>
  </cols>
  <sheetData>
    <row r="1" spans="1:144" x14ac:dyDescent="0.2">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2">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2">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x14ac:dyDescent="0.2">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x14ac:dyDescent="0.2">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2">
      <c r="A6" s="26" t="s">
        <v>95</v>
      </c>
      <c r="B6" s="31">
        <f>B7</f>
        <v>2014</v>
      </c>
      <c r="C6" s="31">
        <f t="shared" ref="C6:W6" si="3">C7</f>
        <v>200000</v>
      </c>
      <c r="D6" s="31">
        <f t="shared" si="3"/>
        <v>47</v>
      </c>
      <c r="E6" s="31">
        <f t="shared" si="3"/>
        <v>17</v>
      </c>
      <c r="F6" s="31">
        <f t="shared" si="3"/>
        <v>3</v>
      </c>
      <c r="G6" s="31">
        <f t="shared" si="3"/>
        <v>0</v>
      </c>
      <c r="H6" s="31" t="str">
        <f t="shared" si="3"/>
        <v>長野県</v>
      </c>
      <c r="I6" s="31" t="str">
        <f t="shared" si="3"/>
        <v>法非適用</v>
      </c>
      <c r="J6" s="31" t="str">
        <f t="shared" si="3"/>
        <v>下水道事業</v>
      </c>
      <c r="K6" s="31" t="str">
        <f t="shared" si="3"/>
        <v>流域下水道</v>
      </c>
      <c r="L6" s="31" t="str">
        <f t="shared" si="3"/>
        <v>E1</v>
      </c>
      <c r="M6" s="32" t="str">
        <f t="shared" si="3"/>
        <v>-</v>
      </c>
      <c r="N6" s="32" t="str">
        <f t="shared" si="3"/>
        <v>該当数値なし</v>
      </c>
      <c r="O6" s="32">
        <f t="shared" si="3"/>
        <v>77.61</v>
      </c>
      <c r="P6" s="32">
        <f t="shared" si="3"/>
        <v>83.03</v>
      </c>
      <c r="Q6" s="32">
        <f t="shared" si="3"/>
        <v>0</v>
      </c>
      <c r="R6" s="32">
        <f t="shared" si="3"/>
        <v>2148503</v>
      </c>
      <c r="S6" s="32">
        <f t="shared" si="3"/>
        <v>13561.56</v>
      </c>
      <c r="T6" s="32">
        <f t="shared" si="3"/>
        <v>158.43</v>
      </c>
      <c r="U6" s="32">
        <f t="shared" si="3"/>
        <v>648382</v>
      </c>
      <c r="V6" s="32">
        <f t="shared" si="3"/>
        <v>199.54</v>
      </c>
      <c r="W6" s="32">
        <f t="shared" si="3"/>
        <v>3249.38</v>
      </c>
      <c r="X6" s="33">
        <f>IF(X7="",NA(),X7)</f>
        <v>62.14</v>
      </c>
      <c r="Y6" s="33">
        <f t="shared" ref="Y6:AG6" si="4">IF(Y7="",NA(),Y7)</f>
        <v>66.58</v>
      </c>
      <c r="Z6" s="33">
        <f t="shared" si="4"/>
        <v>64.27</v>
      </c>
      <c r="AA6" s="33">
        <f t="shared" si="4"/>
        <v>59.99</v>
      </c>
      <c r="AB6" s="33">
        <f t="shared" si="4"/>
        <v>69.97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593.05999999999995</v>
      </c>
      <c r="BF6" s="33">
        <f t="shared" ref="BF6:BN6" si="7">IF(BF7="",NA(),BF7)</f>
        <v>575.25</v>
      </c>
      <c r="BG6" s="33">
        <f t="shared" si="7"/>
        <v>561.55999999999995</v>
      </c>
      <c r="BH6" s="33">
        <f t="shared" si="7"/>
        <v>528.44000000000005</v>
      </c>
      <c r="BI6" s="33">
        <f t="shared" si="7"/>
        <v>477.33</v>
      </c>
      <c r="BJ6" s="33">
        <f t="shared" si="7"/>
        <v>473.46</v>
      </c>
      <c r="BK6" s="33">
        <f t="shared" si="7"/>
        <v>484.53</v>
      </c>
      <c r="BL6" s="33">
        <f t="shared" si="7"/>
        <v>469.84</v>
      </c>
      <c r="BM6" s="33">
        <f t="shared" si="7"/>
        <v>438.59</v>
      </c>
      <c r="BN6" s="33">
        <f t="shared" si="7"/>
        <v>407.62</v>
      </c>
      <c r="BO6" s="32" t="str">
        <f>IF(BO7="","",IF(BO7="-","【-】","【"&amp;SUBSTITUTE(TEXT(BO7,"#,##0.00"),"-","△")&amp;"】"))</f>
        <v>【400.47】</v>
      </c>
      <c r="BP6" s="32">
        <f>IF(BP7="",NA(),BP7)</f>
        <v>0</v>
      </c>
      <c r="BQ6" s="32">
        <f t="shared" ref="BQ6:BY6" si="8">IF(BQ7="",NA(),BQ7)</f>
        <v>0</v>
      </c>
      <c r="BR6" s="32">
        <f t="shared" si="8"/>
        <v>0</v>
      </c>
      <c r="BS6" s="32">
        <f t="shared" si="8"/>
        <v>0</v>
      </c>
      <c r="BT6" s="32">
        <f t="shared" si="8"/>
        <v>0</v>
      </c>
      <c r="BU6" s="32">
        <f t="shared" si="8"/>
        <v>0</v>
      </c>
      <c r="BV6" s="32">
        <f t="shared" si="8"/>
        <v>0</v>
      </c>
      <c r="BW6" s="32">
        <f t="shared" si="8"/>
        <v>0</v>
      </c>
      <c r="BX6" s="32">
        <f t="shared" si="8"/>
        <v>0</v>
      </c>
      <c r="BY6" s="32">
        <f t="shared" si="8"/>
        <v>0</v>
      </c>
      <c r="BZ6" s="32" t="str">
        <f>IF(BZ7="","",IF(BZ7="-","【-】","【"&amp;SUBSTITUTE(TEXT(BZ7,"#,##0.00"),"-","△")&amp;"】"))</f>
        <v>【0.00】</v>
      </c>
      <c r="CA6" s="33">
        <f>IF(CA7="",NA(),CA7)</f>
        <v>101.1</v>
      </c>
      <c r="CB6" s="33">
        <f t="shared" ref="CB6:CJ6" si="9">IF(CB7="",NA(),CB7)</f>
        <v>92.53</v>
      </c>
      <c r="CC6" s="33">
        <f t="shared" si="9"/>
        <v>96.75</v>
      </c>
      <c r="CD6" s="33">
        <f t="shared" si="9"/>
        <v>109.9</v>
      </c>
      <c r="CE6" s="33">
        <f t="shared" si="9"/>
        <v>92.82</v>
      </c>
      <c r="CF6" s="33">
        <f t="shared" si="9"/>
        <v>61.3</v>
      </c>
      <c r="CG6" s="33">
        <f t="shared" si="9"/>
        <v>58.63</v>
      </c>
      <c r="CH6" s="33">
        <f t="shared" si="9"/>
        <v>62.17</v>
      </c>
      <c r="CI6" s="33">
        <f t="shared" si="9"/>
        <v>61.27</v>
      </c>
      <c r="CJ6" s="33">
        <f t="shared" si="9"/>
        <v>66.680000000000007</v>
      </c>
      <c r="CK6" s="32" t="str">
        <f>IF(CK7="","",IF(CK7="-","【-】","【"&amp;SUBSTITUTE(TEXT(CK7,"#,##0.00"),"-","△")&amp;"】"))</f>
        <v>【69.26】</v>
      </c>
      <c r="CL6" s="33">
        <f>IF(CL7="",NA(),CL7)</f>
        <v>60.79</v>
      </c>
      <c r="CM6" s="33">
        <f t="shared" ref="CM6:CU6" si="10">IF(CM7="",NA(),CM7)</f>
        <v>62.56</v>
      </c>
      <c r="CN6" s="33">
        <f t="shared" si="10"/>
        <v>61.91</v>
      </c>
      <c r="CO6" s="33">
        <f t="shared" si="10"/>
        <v>62.97</v>
      </c>
      <c r="CP6" s="33">
        <f t="shared" si="10"/>
        <v>64.180000000000007</v>
      </c>
      <c r="CQ6" s="33">
        <f t="shared" si="10"/>
        <v>65.599999999999994</v>
      </c>
      <c r="CR6" s="33">
        <f t="shared" si="10"/>
        <v>64.88</v>
      </c>
      <c r="CS6" s="33">
        <f t="shared" si="10"/>
        <v>71.87</v>
      </c>
      <c r="CT6" s="33">
        <f t="shared" si="10"/>
        <v>65.430000000000007</v>
      </c>
      <c r="CU6" s="33">
        <f t="shared" si="10"/>
        <v>64.930000000000007</v>
      </c>
      <c r="CV6" s="32" t="str">
        <f>IF(CV7="","",IF(CV7="-","【-】","【"&amp;SUBSTITUTE(TEXT(CV7,"#,##0.00"),"-","△")&amp;"】"))</f>
        <v>【64.78】</v>
      </c>
      <c r="CW6" s="33">
        <f>IF(CW7="",NA(),CW7)</f>
        <v>89.82</v>
      </c>
      <c r="CX6" s="33">
        <f t="shared" ref="CX6:DF6" si="11">IF(CX7="",NA(),CX7)</f>
        <v>92.41</v>
      </c>
      <c r="CY6" s="33">
        <f t="shared" si="11"/>
        <v>92.71</v>
      </c>
      <c r="CZ6" s="33">
        <f t="shared" si="11"/>
        <v>92.57</v>
      </c>
      <c r="DA6" s="33">
        <f t="shared" si="11"/>
        <v>86.43</v>
      </c>
      <c r="DB6" s="33">
        <f t="shared" si="11"/>
        <v>92.02</v>
      </c>
      <c r="DC6" s="33">
        <f t="shared" si="11"/>
        <v>92.42</v>
      </c>
      <c r="DD6" s="33">
        <f t="shared" si="11"/>
        <v>92.39</v>
      </c>
      <c r="DE6" s="33">
        <f t="shared" si="11"/>
        <v>92.51</v>
      </c>
      <c r="DF6" s="33">
        <f t="shared" si="11"/>
        <v>92.69</v>
      </c>
      <c r="DG6" s="32" t="str">
        <f>IF(DG7="","",IF(DG7="-","【-】","【"&amp;SUBSTITUTE(TEXT(DG7,"#,##0.00"),"-","△")&amp;"】"))</f>
        <v>【91.98】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0.1</v>
      </c>
      <c r="EE6" s="33">
        <f t="shared" ref="EE6:EM6" si="14">IF(EE7="",NA(),EE7)</f>
        <v>0.16</v>
      </c>
      <c r="EF6" s="33">
        <f t="shared" si="14"/>
        <v>0.1</v>
      </c>
      <c r="EG6" s="33">
        <f t="shared" si="14"/>
        <v>0.05</v>
      </c>
      <c r="EH6" s="32">
        <f t="shared" si="14"/>
        <v>0</v>
      </c>
      <c r="EI6" s="33">
        <f t="shared" si="14"/>
        <v>7.0000000000000007E-2</v>
      </c>
      <c r="EJ6" s="33">
        <f t="shared" si="14"/>
        <v>0.13</v>
      </c>
      <c r="EK6" s="33">
        <f t="shared" si="14"/>
        <v>0.13</v>
      </c>
      <c r="EL6" s="33">
        <f t="shared" si="14"/>
        <v>0.09</v>
      </c>
      <c r="EM6" s="33">
        <f t="shared" si="14"/>
        <v>0.12</v>
      </c>
      <c r="EN6" s="32" t="str">
        <f>IF(EN7="","",IF(EN7="-","【-】","【"&amp;SUBSTITUTE(TEXT(EN7,"#,##0.00"),"-","△")&amp;"】"))</f>
        <v>【0.11】</v>
      </c>
    </row>
    <row r="7" spans="1:144" s="34" customFormat="1" x14ac:dyDescent="0.2">
      <c r="A7" s="26"/>
      <c r="B7" s="35">
        <v>2014</v>
      </c>
      <c r="C7" s="35">
        <v>200000</v>
      </c>
      <c r="D7" s="35">
        <v>47</v>
      </c>
      <c r="E7" s="35">
        <v>17</v>
      </c>
      <c r="F7" s="35">
        <v>3</v>
      </c>
      <c r="G7" s="35">
        <v>0</v>
      </c>
      <c r="H7" s="35" t="s">
        <v>96</v>
      </c>
      <c r="I7" s="35" t="s">
        <v>97</v>
      </c>
      <c r="J7" s="35" t="s">
        <v>98</v>
      </c>
      <c r="K7" s="35" t="s">
        <v>99</v>
      </c>
      <c r="L7" s="35" t="s">
        <v>100</v>
      </c>
      <c r="M7" s="36" t="s">
        <v>101</v>
      </c>
      <c r="N7" s="36" t="s">
        <v>102</v>
      </c>
      <c r="O7" s="36">
        <v>77.61</v>
      </c>
      <c r="P7" s="36">
        <v>83.03</v>
      </c>
      <c r="Q7" s="36">
        <v>0</v>
      </c>
      <c r="R7" s="36">
        <v>2148503</v>
      </c>
      <c r="S7" s="36">
        <v>13561.56</v>
      </c>
      <c r="T7" s="36">
        <v>158.43</v>
      </c>
      <c r="U7" s="36">
        <v>648382</v>
      </c>
      <c r="V7" s="36">
        <v>199.54</v>
      </c>
      <c r="W7" s="36">
        <v>3249.38</v>
      </c>
      <c r="X7" s="36">
        <v>62.14</v>
      </c>
      <c r="Y7" s="36">
        <v>66.58</v>
      </c>
      <c r="Z7" s="36">
        <v>64.27</v>
      </c>
      <c r="AA7" s="36">
        <v>59.99</v>
      </c>
      <c r="AB7" s="36">
        <v>69.97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593.05999999999995</v>
      </c>
      <c r="BF7" s="36">
        <v>575.25</v>
      </c>
      <c r="BG7" s="36">
        <v>561.55999999999995</v>
      </c>
      <c r="BH7" s="36">
        <v>528.44000000000005</v>
      </c>
      <c r="BI7" s="36">
        <v>477.33</v>
      </c>
      <c r="BJ7" s="36">
        <v>473.46</v>
      </c>
      <c r="BK7" s="36">
        <v>484.53</v>
      </c>
      <c r="BL7" s="36">
        <v>469.84</v>
      </c>
      <c r="BM7" s="36">
        <v>438.59</v>
      </c>
      <c r="BN7" s="36">
        <v>407.62</v>
      </c>
      <c r="BO7" s="36">
        <v>400.47</v>
      </c>
      <c r="BP7" s="36">
        <v>0</v>
      </c>
      <c r="BQ7" s="36">
        <v>0</v>
      </c>
      <c r="BR7" s="36">
        <v>0</v>
      </c>
      <c r="BS7" s="36">
        <v>0</v>
      </c>
      <c r="BT7" s="36">
        <v>0</v>
      </c>
      <c r="BU7" s="36">
        <v>0</v>
      </c>
      <c r="BV7" s="36">
        <v>0</v>
      </c>
      <c r="BW7" s="36">
        <v>0</v>
      </c>
      <c r="BX7" s="36">
        <v>0</v>
      </c>
      <c r="BY7" s="36">
        <v>0</v>
      </c>
      <c r="BZ7" s="36">
        <v>0</v>
      </c>
      <c r="CA7" s="36">
        <v>101.1</v>
      </c>
      <c r="CB7" s="36">
        <v>92.53</v>
      </c>
      <c r="CC7" s="36">
        <v>96.75</v>
      </c>
      <c r="CD7" s="36">
        <v>109.9</v>
      </c>
      <c r="CE7" s="36">
        <v>92.82</v>
      </c>
      <c r="CF7" s="36">
        <v>61.3</v>
      </c>
      <c r="CG7" s="36">
        <v>58.63</v>
      </c>
      <c r="CH7" s="36">
        <v>62.17</v>
      </c>
      <c r="CI7" s="36">
        <v>61.27</v>
      </c>
      <c r="CJ7" s="36">
        <v>66.680000000000007</v>
      </c>
      <c r="CK7" s="36">
        <v>69.260000000000005</v>
      </c>
      <c r="CL7" s="36">
        <v>60.79</v>
      </c>
      <c r="CM7" s="36">
        <v>62.56</v>
      </c>
      <c r="CN7" s="36">
        <v>61.91</v>
      </c>
      <c r="CO7" s="36">
        <v>62.97</v>
      </c>
      <c r="CP7" s="36">
        <v>64.180000000000007</v>
      </c>
      <c r="CQ7" s="36">
        <v>65.599999999999994</v>
      </c>
      <c r="CR7" s="36">
        <v>64.88</v>
      </c>
      <c r="CS7" s="36">
        <v>71.87</v>
      </c>
      <c r="CT7" s="36">
        <v>65.430000000000007</v>
      </c>
      <c r="CU7" s="36">
        <v>64.930000000000007</v>
      </c>
      <c r="CV7" s="36">
        <v>64.78</v>
      </c>
      <c r="CW7" s="36">
        <v>89.82</v>
      </c>
      <c r="CX7" s="36">
        <v>92.41</v>
      </c>
      <c r="CY7" s="36">
        <v>92.71</v>
      </c>
      <c r="CZ7" s="36">
        <v>92.57</v>
      </c>
      <c r="DA7" s="36">
        <v>86.43</v>
      </c>
      <c r="DB7" s="36">
        <v>92.02</v>
      </c>
      <c r="DC7" s="36">
        <v>92.42</v>
      </c>
      <c r="DD7" s="36">
        <v>92.39</v>
      </c>
      <c r="DE7" s="36">
        <v>92.51</v>
      </c>
      <c r="DF7" s="36">
        <v>92.69</v>
      </c>
      <c r="DG7" s="36">
        <v>91.98</v>
      </c>
      <c r="DH7" s="36"/>
      <c r="DI7" s="36"/>
      <c r="DJ7" s="36"/>
      <c r="DK7" s="36"/>
      <c r="DL7" s="36"/>
      <c r="DM7" s="36"/>
      <c r="DN7" s="36"/>
      <c r="DO7" s="36"/>
      <c r="DP7" s="36"/>
      <c r="DQ7" s="36"/>
      <c r="DR7" s="36"/>
      <c r="DS7" s="36"/>
      <c r="DT7" s="36"/>
      <c r="DU7" s="36"/>
      <c r="DV7" s="36"/>
      <c r="DW7" s="36"/>
      <c r="DX7" s="36"/>
      <c r="DY7" s="36"/>
      <c r="DZ7" s="36"/>
      <c r="EA7" s="36"/>
      <c r="EB7" s="36"/>
      <c r="EC7" s="36"/>
      <c r="ED7" s="36">
        <v>0.1</v>
      </c>
      <c r="EE7" s="36">
        <v>0.16</v>
      </c>
      <c r="EF7" s="36">
        <v>0.1</v>
      </c>
      <c r="EG7" s="36">
        <v>0.05</v>
      </c>
      <c r="EH7" s="36">
        <v>0</v>
      </c>
      <c r="EI7" s="36">
        <v>7.0000000000000007E-2</v>
      </c>
      <c r="EJ7" s="36">
        <v>0.13</v>
      </c>
      <c r="EK7" s="36">
        <v>0.13</v>
      </c>
      <c r="EL7" s="36">
        <v>0.09</v>
      </c>
      <c r="EM7" s="36">
        <v>0.12</v>
      </c>
      <c r="EN7" s="36">
        <v>0.11</v>
      </c>
    </row>
    <row r="8" spans="1:144" x14ac:dyDescent="0.2">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2">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2">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総務省</cp:lastModifiedBy>
  <cp:lastPrinted>2016-02-17T02:02:05Z</cp:lastPrinted>
  <dcterms:created xsi:type="dcterms:W3CDTF">2016-02-03T08:59:00Z</dcterms:created>
  <dcterms:modified xsi:type="dcterms:W3CDTF">2016-02-24T07:26:48Z</dcterms:modified>
</cp:coreProperties>
</file>