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<sst xmlns="http://schemas.openxmlformats.org/spreadsheetml/2006/main" count="221" uniqueCount="111">
  <si>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</si>
  <si>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</si>
  <si>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</si>
  <si>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</si>
  <si>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</si>
  <si>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</si>
  <si>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</si>
  <si>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</si>
  <si>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</si>
  <si>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</si>
  <si>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</si>
  <si>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</si>
  <si>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</si>
  <si>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</si>
  <si>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</si>
  <si>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</si>
  <si>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</si>
  <si>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</si>
  <si>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</si>
  <si>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</si>
  <si>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</si>
  <si>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</si>
  <si>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</si>
  <si>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</si>
  <si>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</si>
  <si>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</si>
  <si>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</si>
  <si>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</si>
  <si>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</si>
  <si>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</si>
  <si>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</si>
  <si>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</si>
  <si>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</si>
  <si>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</si>
  <si>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</si>
  <si>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</si>
  <si>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</si>
  <si>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</si>
  <si>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</si>
  <si>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</si>
  <si>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</si>
  <si>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</si>
  <si>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</si>
  <si>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</si>
  <si>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</si>
  <si>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</si>
  <si>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</si>
  <si>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</si>
  <si>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</si>
  <si>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</si>
  <si>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</si>
  <si>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</si>
  <si>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</si>
  <si>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</si>
  <si>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</si>
  <si>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</si>
  <si>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</si>
  <si>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</si>
  <si>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</si>
  <si>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</si>
  <si>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</si>
  <si>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</si>
  <si>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</si>
  <si>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</si>
  <si>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</si>
  <si>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</si>
  <si>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</si>
  <si>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</si>
  <si>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</si>
  <si>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</si>
  <si>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</si>
  <si>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</si>
  <si>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</si>
  <si>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</si>
  <si>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</si>
  <si>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</si>
  <si>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</si>
  <si>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</si>
  <si>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</si>
  <si>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</si>
  <si>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</si>
  <si>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</si>
  <si>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</si>
  <si>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</si>
  <si>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</si>
  <si>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</si>
  <si>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</si>
  <si>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</si>
  <si>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</si>
  <si>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</si>
  <si>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</si>
  <si>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</si>
  <si>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</si>
  <si>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</si>
  <si>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</si>
  <si>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</si>
  <si>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</si>
  <si>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</si>
  <si>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</si>
  <si>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</si>
  <si>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</si>
  <si>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</si>
  <si>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</si>
  <si>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</si>
  <si>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</si>
  <si>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</si>
  <si>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</si>
  <si>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</si>
  <si>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県における流域下水道は、河川及び海域等の公共用水域の環境改善が急務な課題であったことから、県が主導する枠組みで事業を進めたため、施設整備の初期投資に多大な経費を要したこともあり、「企業債残高対事業規模比率」が平均値を上回っている。
　しかしながら、「企業債残高対事業規模比率」と併せて「水洗化率」も平均値を上回っていることから、県が主導する枠組みで事業を進めたことにより、環境改善に対しては一定の効果を得られている。
　また、「汚水処理原価」については、有収水量に含まれない流域下水汚泥広域処理場に要する経費等もあることから、平均値を上回る結果となっている。</t>
    <rPh sb="1" eb="2">
      <t>トウ</t>
    </rPh>
    <rPh sb="92" eb="95">
      <t>キギョウサイ</t>
    </rPh>
    <rPh sb="95" eb="97">
      <t>ザンダカ</t>
    </rPh>
    <rPh sb="97" eb="98">
      <t>タイ</t>
    </rPh>
    <rPh sb="98" eb="100">
      <t>ジギョウ</t>
    </rPh>
    <rPh sb="100" eb="102">
      <t>キボ</t>
    </rPh>
    <rPh sb="102" eb="104">
      <t>ヒリツ</t>
    </rPh>
    <rPh sb="106" eb="109">
      <t>ヘイキンチ</t>
    </rPh>
    <rPh sb="110" eb="112">
      <t>ウワマワ</t>
    </rPh>
    <rPh sb="141" eb="142">
      <t>アワ</t>
    </rPh>
    <rPh sb="145" eb="148">
      <t>スイセンカ</t>
    </rPh>
    <rPh sb="148" eb="149">
      <t>リツ</t>
    </rPh>
    <rPh sb="193" eb="194">
      <t>タイ</t>
    </rPh>
    <rPh sb="197" eb="199">
      <t>イッテイ</t>
    </rPh>
    <rPh sb="200" eb="202">
      <t>コウカ</t>
    </rPh>
    <rPh sb="203" eb="204">
      <t>エ</t>
    </rPh>
    <rPh sb="216" eb="218">
      <t>オスイ</t>
    </rPh>
    <rPh sb="218" eb="220">
      <t>ショリ</t>
    </rPh>
    <rPh sb="220" eb="222">
      <t>ゲンカ</t>
    </rPh>
    <rPh sb="234" eb="235">
      <t>フク</t>
    </rPh>
    <rPh sb="239" eb="241">
      <t>リュウイキ</t>
    </rPh>
    <rPh sb="241" eb="243">
      <t>ゲスイ</t>
    </rPh>
    <rPh sb="243" eb="245">
      <t>オデイ</t>
    </rPh>
    <rPh sb="245" eb="247">
      <t>コウイキ</t>
    </rPh>
    <rPh sb="247" eb="250">
      <t>ショリジョウ</t>
    </rPh>
    <rPh sb="251" eb="252">
      <t>ヨウ</t>
    </rPh>
    <rPh sb="254" eb="256">
      <t>ケイヒ</t>
    </rPh>
    <rPh sb="256" eb="257">
      <t>トウ</t>
    </rPh>
    <rPh sb="272" eb="274">
      <t>ケッカ</t>
    </rPh>
    <phoneticPr fontId="4"/>
  </si>
  <si>
    <t>「管渠改善率」については、年度によって差はあるものの、５ヵ年平均では平均値を上回ってはいるが、施設の耐用年数を考慮すれば、より計画的な改善を行う必要がある。</t>
    <rPh sb="1" eb="3">
      <t>カンキョ</t>
    </rPh>
    <rPh sb="3" eb="6">
      <t>カイゼンリツ</t>
    </rPh>
    <rPh sb="13" eb="15">
      <t>ネンド</t>
    </rPh>
    <rPh sb="19" eb="20">
      <t>サ</t>
    </rPh>
    <rPh sb="29" eb="30">
      <t>ネン</t>
    </rPh>
    <rPh sb="30" eb="32">
      <t>ヘイキン</t>
    </rPh>
    <rPh sb="34" eb="37">
      <t>ヘイキンチ</t>
    </rPh>
    <rPh sb="38" eb="40">
      <t>ウワマワ</t>
    </rPh>
    <rPh sb="47" eb="49">
      <t>シセツ</t>
    </rPh>
    <rPh sb="50" eb="52">
      <t>タイヨウ</t>
    </rPh>
    <rPh sb="52" eb="54">
      <t>ネンスウ</t>
    </rPh>
    <rPh sb="55" eb="57">
      <t>コウリョ</t>
    </rPh>
    <rPh sb="63" eb="66">
      <t>ケイカクテキ</t>
    </rPh>
    <rPh sb="67" eb="69">
      <t>カイゼン</t>
    </rPh>
    <rPh sb="70" eb="71">
      <t>オコナ</t>
    </rPh>
    <rPh sb="72" eb="74">
      <t>ヒツヨウ</t>
    </rPh>
    <phoneticPr fontId="4"/>
  </si>
  <si>
    <t>　河川及び海域等の公共用水域の環境改善に資するため、県が主導する枠組みで事業を進めたことにより、環境改善に対しては一定の効果を得られたものの、企業債残高の減少に向けた取り組みを積極的に行う必要がある。
　今後は、施設整備の初期投資等は減少するが、改善等においても施設利用率等を考慮し、過大なスペックとならないよう、計画的な事業実施に努める必要がある。</t>
    <rPh sb="20" eb="21">
      <t>シ</t>
    </rPh>
    <rPh sb="71" eb="74">
      <t>キギョウサイ</t>
    </rPh>
    <rPh sb="74" eb="76">
      <t>ザンダカ</t>
    </rPh>
    <rPh sb="77" eb="79">
      <t>ゲンショウ</t>
    </rPh>
    <rPh sb="80" eb="81">
      <t>ム</t>
    </rPh>
    <rPh sb="83" eb="84">
      <t>ト</t>
    </rPh>
    <rPh sb="85" eb="86">
      <t>ク</t>
    </rPh>
    <rPh sb="88" eb="91">
      <t>セッキョクテキ</t>
    </rPh>
    <rPh sb="92" eb="93">
      <t>オコナ</t>
    </rPh>
    <rPh sb="94" eb="96">
      <t>ヒツヨウ</t>
    </rPh>
    <rPh sb="102" eb="104">
      <t>コンゴ</t>
    </rPh>
    <rPh sb="115" eb="116">
      <t>トウ</t>
    </rPh>
    <rPh sb="117" eb="119">
      <t>ゲンショウ</t>
    </rPh>
    <rPh sb="131" eb="133">
      <t>シセツ</t>
    </rPh>
    <rPh sb="133" eb="136">
      <t>リヨウリツ</t>
    </rPh>
    <rPh sb="136" eb="137">
      <t>トウ</t>
    </rPh>
    <rPh sb="138" eb="140">
      <t>コウリョ</t>
    </rPh>
    <rPh sb="142" eb="144">
      <t>カダイ</t>
    </rPh>
    <rPh sb="157" eb="159">
      <t>ケイカク</t>
    </rPh>
    <rPh sb="159" eb="160">
      <t>テキ</t>
    </rPh>
    <rPh sb="161" eb="163">
      <t>ジギョウ</t>
    </rPh>
    <rPh sb="163" eb="165">
      <t>ジッシ</t>
    </rPh>
    <rPh sb="166" eb="167">
      <t>ツト</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</si>
</sst>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0.61</c:v>
                </c:pt>
                <c:pt idx="1">
                  <c:v>0.12</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57.61</c:v>
                </c:pt>
                <c:pt idx="1">
                  <c:v>56.54</c:v>
                </c:pt>
                <c:pt idx="2">
                  <c:v>57.65</c:v>
                </c:pt>
                <c:pt idx="3">
                  <c:v>59.32</c:v>
                </c:pt>
                <c:pt idx="4">
                  <c:v>55.53</c:v>
                </c:pt>
              </c:numCache>
            </c:numRef>
          </c:val>
        </c:ser>
        <c:dLbls>
          <c:showLegendKey val="0"/>
          <c:showVal val="0"/>
          <c:showCatName val="0"/>
          <c:showSerName val="0"/>
          <c:showPercent val="0"/>
          <c:showBubbleSize val="0"/>
        </c:dLbls>
        <c:gapWidth val="150"/>
        <c:axId val="321777024"/>
        <c:axId val="323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1777024"/>
        <c:axId val="323040768"/>
      </c:lineChart>
      <c:dateAx>
        <c:axId val="321777024"/>
        <c:scaling>
          <c:orientation val="minMax"/>
        </c:scaling>
        <c:delete val="1"/>
        <c:axPos val="b"/>
        <c:numFmt formatCode="ge" sourceLinked="1"/>
        <c:majorTickMark val="none"/>
        <c:minorTickMark val="none"/>
        <c:tickLblPos val="none"/>
        <c:crossAx val="323040768"/>
        <c:crosses val="autoZero"/>
        <c:auto val="1"/>
        <c:lblOffset val="100"/>
        <c:baseTimeUnit val="years"/>
      </c:dateAx>
      <c:valAx>
        <c:axId val="323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96.08</c:v>
                </c:pt>
                <c:pt idx="1">
                  <c:v>96.28</c:v>
                </c:pt>
                <c:pt idx="2">
                  <c:v>96.53</c:v>
                </c:pt>
                <c:pt idx="3">
                  <c:v>96.79</c:v>
                </c:pt>
                <c:pt idx="4">
                  <c:v>96.93</c:v>
                </c:pt>
              </c:numCache>
            </c:numRef>
          </c:val>
        </c:ser>
        <c:dLbls>
          <c:showLegendKey val="0"/>
          <c:showVal val="0"/>
          <c:showCatName val="0"/>
          <c:showSerName val="0"/>
          <c:showPercent val="0"/>
          <c:showBubbleSize val="0"/>
        </c:dLbls>
        <c:gapWidth val="150"/>
        <c:axId val="323054592"/>
        <c:axId val="323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54592"/>
        <c:axId val="323056768"/>
      </c:lineChart>
      <c:dateAx>
        <c:axId val="323054592"/>
        <c:scaling>
          <c:orientation val="minMax"/>
        </c:scaling>
        <c:delete val="1"/>
        <c:axPos val="b"/>
        <c:numFmt formatCode="ge" sourceLinked="1"/>
        <c:majorTickMark val="none"/>
        <c:minorTickMark val="none"/>
        <c:tickLblPos val="none"/>
        <c:crossAx val="323056768"/>
        <c:crosses val="autoZero"/>
        <c:auto val="1"/>
        <c:lblOffset val="100"/>
        <c:baseTimeUnit val="years"/>
      </c:dateAx>
      <c:valAx>
        <c:axId val="3230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58.66</c:v>
                </c:pt>
                <c:pt idx="1">
                  <c:v>58.3</c:v>
                </c:pt>
                <c:pt idx="2">
                  <c:v>59.35</c:v>
                </c:pt>
                <c:pt idx="3">
                  <c:v>62.39</c:v>
                </c:pt>
                <c:pt idx="4">
                  <c:v>64.69</c:v>
                </c:pt>
              </c:numCache>
            </c:numRef>
          </c:val>
        </c:ser>
        <c:dLbls>
          <c:showLegendKey val="0"/>
          <c:showVal val="0"/>
          <c:showCatName val="0"/>
          <c:showSerName val="0"/>
          <c:showPercent val="0"/>
          <c:showBubbleSize val="0"/>
        </c:dLbls>
        <c:gapWidth val="150"/>
        <c:axId val="314493568"/>
        <c:axId val="31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3568"/>
        <c:axId val="316199680"/>
      </c:lineChart>
      <c:dateAx>
        <c:axId val="314493568"/>
        <c:scaling>
          <c:orientation val="minMax"/>
        </c:scaling>
        <c:delete val="1"/>
        <c:axPos val="b"/>
        <c:numFmt formatCode="ge" sourceLinked="1"/>
        <c:majorTickMark val="none"/>
        <c:minorTickMark val="none"/>
        <c:tickLblPos val="none"/>
        <c:crossAx val="316199680"/>
        <c:crosses val="autoZero"/>
        <c:auto val="1"/>
        <c:lblOffset val="100"/>
        <c:baseTimeUnit val="years"/>
      </c:dateAx>
      <c:valAx>
        <c:axId val="31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8144"/>
        <c:axId val="31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8144"/>
        <c:axId val="318120320"/>
      </c:lineChart>
      <c:dateAx>
        <c:axId val="318118144"/>
        <c:scaling>
          <c:orientation val="minMax"/>
        </c:scaling>
        <c:delete val="1"/>
        <c:axPos val="b"/>
        <c:numFmt formatCode="ge" sourceLinked="1"/>
        <c:majorTickMark val="none"/>
        <c:minorTickMark val="none"/>
        <c:tickLblPos val="none"/>
        <c:crossAx val="318120320"/>
        <c:crosses val="autoZero"/>
        <c:auto val="1"/>
        <c:lblOffset val="100"/>
        <c:baseTimeUnit val="years"/>
      </c:dateAx>
      <c:valAx>
        <c:axId val="31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2336"/>
        <c:axId val="318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2336"/>
        <c:axId val="318152704"/>
      </c:lineChart>
      <c:dateAx>
        <c:axId val="318142336"/>
        <c:scaling>
          <c:orientation val="minMax"/>
        </c:scaling>
        <c:delete val="1"/>
        <c:axPos val="b"/>
        <c:numFmt formatCode="ge" sourceLinked="1"/>
        <c:majorTickMark val="none"/>
        <c:minorTickMark val="none"/>
        <c:tickLblPos val="none"/>
        <c:crossAx val="318152704"/>
        <c:crosses val="autoZero"/>
        <c:auto val="1"/>
        <c:lblOffset val="100"/>
        <c:baseTimeUnit val="years"/>
      </c:dateAx>
      <c:valAx>
        <c:axId val="318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2432"/>
        <c:axId val="318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2432"/>
        <c:axId val="318164352"/>
      </c:lineChart>
      <c:dateAx>
        <c:axId val="318162432"/>
        <c:scaling>
          <c:orientation val="minMax"/>
        </c:scaling>
        <c:delete val="1"/>
        <c:axPos val="b"/>
        <c:numFmt formatCode="ge" sourceLinked="1"/>
        <c:majorTickMark val="none"/>
        <c:minorTickMark val="none"/>
        <c:tickLblPos val="none"/>
        <c:crossAx val="318164352"/>
        <c:crosses val="autoZero"/>
        <c:auto val="1"/>
        <c:lblOffset val="100"/>
        <c:baseTimeUnit val="years"/>
      </c:dateAx>
      <c:valAx>
        <c:axId val="31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0576"/>
        <c:axId val="318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0576"/>
        <c:axId val="318442496"/>
      </c:lineChart>
      <c:dateAx>
        <c:axId val="318440576"/>
        <c:scaling>
          <c:orientation val="minMax"/>
        </c:scaling>
        <c:delete val="1"/>
        <c:axPos val="b"/>
        <c:numFmt formatCode="ge" sourceLinked="1"/>
        <c:majorTickMark val="none"/>
        <c:minorTickMark val="none"/>
        <c:tickLblPos val="none"/>
        <c:crossAx val="318442496"/>
        <c:crosses val="autoZero"/>
        <c:auto val="1"/>
        <c:lblOffset val="100"/>
        <c:baseTimeUnit val="years"/>
      </c:dateAx>
      <c:valAx>
        <c:axId val="318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998.06</c:v>
                </c:pt>
                <c:pt idx="1">
                  <c:v>934.72</c:v>
                </c:pt>
                <c:pt idx="2">
                  <c:v>834.5</c:v>
                </c:pt>
                <c:pt idx="3">
                  <c:v>745.07</c:v>
                </c:pt>
                <c:pt idx="4">
                  <c:v>679.36</c:v>
                </c:pt>
              </c:numCache>
            </c:numRef>
          </c:val>
        </c:ser>
        <c:dLbls>
          <c:showLegendKey val="0"/>
          <c:showVal val="0"/>
          <c:showCatName val="0"/>
          <c:showSerName val="0"/>
          <c:showPercent val="0"/>
          <c:showBubbleSize val="0"/>
        </c:dLbls>
        <c:gapWidth val="150"/>
        <c:axId val="318460672"/>
        <c:axId val="318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60672"/>
        <c:axId val="318462592"/>
      </c:lineChart>
      <c:dateAx>
        <c:axId val="318460672"/>
        <c:scaling>
          <c:orientation val="minMax"/>
        </c:scaling>
        <c:delete val="1"/>
        <c:axPos val="b"/>
        <c:numFmt formatCode="ge" sourceLinked="1"/>
        <c:majorTickMark val="none"/>
        <c:minorTickMark val="none"/>
        <c:tickLblPos val="none"/>
        <c:crossAx val="318462592"/>
        <c:crosses val="autoZero"/>
        <c:auto val="1"/>
        <c:lblOffset val="100"/>
        <c:baseTimeUnit val="years"/>
      </c:dateAx>
      <c:valAx>
        <c:axId val="318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80768"/>
        <c:axId val="318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80768"/>
        <c:axId val="318482688"/>
      </c:lineChart>
      <c:dateAx>
        <c:axId val="318480768"/>
        <c:scaling>
          <c:orientation val="minMax"/>
        </c:scaling>
        <c:delete val="1"/>
        <c:axPos val="b"/>
        <c:numFmt formatCode="ge" sourceLinked="1"/>
        <c:majorTickMark val="none"/>
        <c:minorTickMark val="none"/>
        <c:tickLblPos val="none"/>
        <c:crossAx val="318482688"/>
        <c:crosses val="autoZero"/>
        <c:auto val="1"/>
        <c:lblOffset val="100"/>
        <c:baseTimeUnit val="years"/>
      </c:dateAx>
      <c:valAx>
        <c:axId val="318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80.89</c:v>
                </c:pt>
                <c:pt idx="1">
                  <c:v>80.349999999999994</c:v>
                </c:pt>
                <c:pt idx="2">
                  <c:v>87.26</c:v>
                </c:pt>
                <c:pt idx="3">
                  <c:v>86.23</c:v>
                </c:pt>
                <c:pt idx="4">
                  <c:v>87.47</c:v>
                </c:pt>
              </c:numCache>
            </c:numRef>
          </c:val>
        </c:ser>
        <c:dLbls>
          <c:showLegendKey val="0"/>
          <c:showVal val="0"/>
          <c:showCatName val="0"/>
          <c:showSerName val="0"/>
          <c:showPercent val="0"/>
          <c:showBubbleSize val="0"/>
        </c:dLbls>
        <c:gapWidth val="150"/>
        <c:axId val="318496768"/>
        <c:axId val="318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96768"/>
        <c:axId val="318498688"/>
      </c:lineChart>
      <c:dateAx>
        <c:axId val="318496768"/>
        <c:scaling>
          <c:orientation val="minMax"/>
        </c:scaling>
        <c:delete val="1"/>
        <c:axPos val="b"/>
        <c:numFmt formatCode="ge" sourceLinked="1"/>
        <c:majorTickMark val="none"/>
        <c:minorTickMark val="none"/>
        <c:tickLblPos val="none"/>
        <c:crossAx val="318498688"/>
        <c:crosses val="autoZero"/>
        <c:auto val="1"/>
        <c:lblOffset val="100"/>
        <c:baseTimeUnit val="years"/>
      </c:dateAx>
      <c:valAx>
        <c:axId val="318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兵庫県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5638338</v>
      </c>
      <c r="AM8" s="47"/>
      <c r="AN8" s="47"/>
      <c r="AO8" s="47"/>
      <c r="AP8" s="47"/>
      <c r="AQ8" s="47"/>
      <c r="AR8" s="47"/>
      <c r="AS8" s="47"/>
      <c r="AT8" s="43">
        <f>データ!S6</f>
        <v>8400.9</v>
      </c>
      <c r="AU8" s="43"/>
      <c r="AV8" s="43"/>
      <c r="AW8" s="43"/>
      <c r="AX8" s="43"/>
      <c r="AY8" s="43"/>
      <c r="AZ8" s="43"/>
      <c r="BA8" s="43"/>
      <c r="BB8" s="43">
        <f>データ!T6</f>
        <v>671.16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43.07</v>
      </c>
      <c r="Q10" s="43"/>
      <c r="R10" s="43"/>
      <c r="S10" s="43"/>
      <c r="T10" s="43"/>
      <c r="U10" s="43"/>
      <c r="V10" s="43"/>
      <c r="W10" s="43">
        <f>データ!P6</f>
        <v>103.19</v>
      </c>
      <c r="X10" s="43"/>
      <c r="Y10" s="43"/>
      <c r="Z10" s="43"/>
      <c r="AA10" s="43"/>
      <c r="AB10" s="43"/>
      <c r="AC10" s="43"/>
      <c r="AD10" s="47">
        <f>データ!Q6</f>
        <v>0</v>
      </c>
      <c r="AE10" s="47"/>
      <c r="AF10" s="47"/>
      <c r="AG10" s="47"/>
      <c r="AH10" s="47"/>
      <c r="AI10" s="47"/>
      <c r="AJ10" s="47"/>
      <c r="AK10" s="2"/>
      <c r="AL10" s="47">
        <f>データ!U6</f>
        <v>1962290</v>
      </c>
      <c r="AM10" s="47"/>
      <c r="AN10" s="47"/>
      <c r="AO10" s="47"/>
      <c r="AP10" s="47"/>
      <c r="AQ10" s="47"/>
      <c r="AR10" s="47"/>
      <c r="AS10" s="47"/>
      <c r="AT10" s="43">
        <f>データ!V6</f>
        <v>358.05</v>
      </c>
      <c r="AU10" s="43"/>
      <c r="AV10" s="43"/>
      <c r="AW10" s="43"/>
      <c r="AX10" s="43"/>
      <c r="AY10" s="43"/>
      <c r="AZ10" s="43"/>
      <c r="BA10" s="43"/>
      <c r="BB10" s="43">
        <f>データ!W6</f>
        <v>5480.49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280003</v>
      </c>
      <c r="D6" s="31">
        <f t="shared" si="3"/>
        <v>47</v>
      </c>
      <c r="E6" s="31">
        <f t="shared" si="3"/>
        <v>17</v>
      </c>
      <c r="F6" s="31">
        <f t="shared" si="3"/>
        <v>3</v>
      </c>
      <c r="G6" s="31">
        <f t="shared" si="3"/>
        <v>0</v>
      </c>
      <c r="H6" s="31" t="str">
        <f t="shared" si="3"/>
        <v>兵庫県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43.07</v>
      </c>
      <c r="P6" s="32">
        <f t="shared" si="3"/>
        <v>103.19</v>
      </c>
      <c r="Q6" s="32">
        <f t="shared" si="3"/>
        <v>0</v>
      </c>
      <c r="R6" s="32">
        <f t="shared" si="3"/>
        <v>5638338</v>
      </c>
      <c r="S6" s="32">
        <f t="shared" si="3"/>
        <v>8400.9</v>
      </c>
      <c r="T6" s="32">
        <f t="shared" si="3"/>
        <v>671.16</v>
      </c>
      <c r="U6" s="32">
        <f t="shared" si="3"/>
        <v>1962290</v>
      </c>
      <c r="V6" s="32">
        <f t="shared" si="3"/>
        <v>358.05</v>
      </c>
      <c r="W6" s="32">
        <f t="shared" si="3"/>
        <v>5480.49</v>
      </c>
      <c r="X6" s="33">
        <f>IF(X7="",NA(),X7)</f>
        <v>58.66</v>
      </c>
      <c r="Y6" s="33">
        <f t="shared" ref="Y6:AG6" si="4">IF(Y7="",NA(),Y7)</f>
        <v>58.3</v>
      </c>
      <c r="Z6" s="33">
        <f t="shared" si="4"/>
        <v>59.35</v>
      </c>
      <c r="AA6" s="33">
        <f t="shared" si="4"/>
        <v>62.39</v>
      </c>
      <c r="AB6" s="33">
        <f t="shared" si="4"/>
        <v>64.69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998.06</v>
      </c>
      <c r="BF6" s="33">
        <f t="shared" ref="BF6:BN6" si="7">IF(BF7="",NA(),BF7)</f>
        <v>934.72</v>
      </c>
      <c r="BG6" s="33">
        <f t="shared" si="7"/>
        <v>834.5</v>
      </c>
      <c r="BH6" s="33">
        <f t="shared" si="7"/>
        <v>745.07</v>
      </c>
      <c r="BI6" s="33">
        <f t="shared" si="7"/>
        <v>679.36</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80.89</v>
      </c>
      <c r="CB6" s="33">
        <f t="shared" ref="CB6:CJ6" si="9">IF(CB7="",NA(),CB7)</f>
        <v>80.349999999999994</v>
      </c>
      <c r="CC6" s="33">
        <f t="shared" si="9"/>
        <v>87.26</v>
      </c>
      <c r="CD6" s="33">
        <f t="shared" si="9"/>
        <v>86.23</v>
      </c>
      <c r="CE6" s="33">
        <f t="shared" si="9"/>
        <v>87.47</v>
      </c>
      <c r="CF6" s="33">
        <f t="shared" si="9"/>
        <v>61.3</v>
      </c>
      <c r="CG6" s="33">
        <f t="shared" si="9"/>
        <v>58.63</v>
      </c>
      <c r="CH6" s="33">
        <f t="shared" si="9"/>
        <v>62.17</v>
      </c>
      <c r="CI6" s="33">
        <f t="shared" si="9"/>
        <v>61.27</v>
      </c>
      <c r="CJ6" s="33">
        <f t="shared" si="9"/>
        <v>66.680000000000007</v>
      </c>
      <c r="CK6" s="32" t="str">
        <f>IF(CK7="","",IF(CK7="-","【-】","【"&amp;SUBSTITUTE(TEXT(CK7,"#,##0.00"),"-","△")&amp;"】"))</f>
        <v>【69.26】</v>
      </c>
      <c r="CL6" s="33">
        <f>IF(CL7="",NA(),CL7)</f>
        <v>57.61</v>
      </c>
      <c r="CM6" s="33">
        <f t="shared" ref="CM6:CU6" si="10">IF(CM7="",NA(),CM7)</f>
        <v>56.54</v>
      </c>
      <c r="CN6" s="33">
        <f t="shared" si="10"/>
        <v>57.65</v>
      </c>
      <c r="CO6" s="33">
        <f t="shared" si="10"/>
        <v>59.32</v>
      </c>
      <c r="CP6" s="33">
        <f t="shared" si="10"/>
        <v>55.53</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96.08</v>
      </c>
      <c r="CX6" s="33">
        <f t="shared" ref="CX6:DF6" si="11">IF(CX7="",NA(),CX7)</f>
        <v>96.28</v>
      </c>
      <c r="CY6" s="33">
        <f t="shared" si="11"/>
        <v>96.53</v>
      </c>
      <c r="CZ6" s="33">
        <f t="shared" si="11"/>
        <v>96.79</v>
      </c>
      <c r="DA6" s="33">
        <f t="shared" si="11"/>
        <v>96.93</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0.61</v>
      </c>
      <c r="EE6" s="33">
        <f t="shared" ref="EE6:EM6" si="14">IF(EE7="",NA(),EE7)</f>
        <v>0.12</v>
      </c>
      <c r="EF6" s="32">
        <f t="shared" si="14"/>
        <v>0</v>
      </c>
      <c r="EG6" s="32">
        <f t="shared" si="14"/>
        <v>0</v>
      </c>
      <c r="EH6" s="33">
        <f t="shared" si="14"/>
        <v>0.01</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280003</v>
      </c>
      <c r="D7" s="35">
        <v>47</v>
      </c>
      <c r="E7" s="35">
        <v>17</v>
      </c>
      <c r="F7" s="35">
        <v>3</v>
      </c>
      <c r="G7" s="35">
        <v>0</v>
      </c>
      <c r="H7" s="35" t="s">
        <v>96</v>
      </c>
      <c r="I7" s="35" t="s">
        <v>97</v>
      </c>
      <c r="J7" s="35" t="s">
        <v>98</v>
      </c>
      <c r="K7" s="35" t="s">
        <v>99</v>
      </c>
      <c r="L7" s="35" t="s">
        <v>100</v>
      </c>
      <c r="M7" s="36" t="s">
        <v>101</v>
      </c>
      <c r="N7" s="36" t="s">
        <v>102</v>
      </c>
      <c r="O7" s="36">
        <v>43.07</v>
      </c>
      <c r="P7" s="36">
        <v>103.19</v>
      </c>
      <c r="Q7" s="36">
        <v>0</v>
      </c>
      <c r="R7" s="36">
        <v>5638338</v>
      </c>
      <c r="S7" s="36">
        <v>8400.9</v>
      </c>
      <c r="T7" s="36">
        <v>671.16</v>
      </c>
      <c r="U7" s="36">
        <v>1962290</v>
      </c>
      <c r="V7" s="36">
        <v>358.05</v>
      </c>
      <c r="W7" s="36">
        <v>5480.49</v>
      </c>
      <c r="X7" s="36">
        <v>58.66</v>
      </c>
      <c r="Y7" s="36">
        <v>58.3</v>
      </c>
      <c r="Z7" s="36">
        <v>59.35</v>
      </c>
      <c r="AA7" s="36">
        <v>62.39</v>
      </c>
      <c r="AB7" s="36">
        <v>64.69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998.06</v>
      </c>
      <c r="BF7" s="36">
        <v>934.72</v>
      </c>
      <c r="BG7" s="36">
        <v>834.5</v>
      </c>
      <c r="BH7" s="36">
        <v>745.07</v>
      </c>
      <c r="BI7" s="36">
        <v>679.36</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80.89</v>
      </c>
      <c r="CB7" s="36">
        <v>80.349999999999994</v>
      </c>
      <c r="CC7" s="36">
        <v>87.26</v>
      </c>
      <c r="CD7" s="36">
        <v>86.23</v>
      </c>
      <c r="CE7" s="36">
        <v>87.47</v>
      </c>
      <c r="CF7" s="36">
        <v>61.3</v>
      </c>
      <c r="CG7" s="36">
        <v>58.63</v>
      </c>
      <c r="CH7" s="36">
        <v>62.17</v>
      </c>
      <c r="CI7" s="36">
        <v>61.27</v>
      </c>
      <c r="CJ7" s="36">
        <v>66.680000000000007</v>
      </c>
      <c r="CK7" s="36">
        <v>69.260000000000005</v>
      </c>
      <c r="CL7" s="36">
        <v>57.61</v>
      </c>
      <c r="CM7" s="36">
        <v>56.54</v>
      </c>
      <c r="CN7" s="36">
        <v>57.65</v>
      </c>
      <c r="CO7" s="36">
        <v>59.32</v>
      </c>
      <c r="CP7" s="36">
        <v>55.53</v>
      </c>
      <c r="CQ7" s="36">
        <v>65.599999999999994</v>
      </c>
      <c r="CR7" s="36">
        <v>64.88</v>
      </c>
      <c r="CS7" s="36">
        <v>71.87</v>
      </c>
      <c r="CT7" s="36">
        <v>65.430000000000007</v>
      </c>
      <c r="CU7" s="36">
        <v>64.930000000000007</v>
      </c>
      <c r="CV7" s="36">
        <v>64.78</v>
      </c>
      <c r="CW7" s="36">
        <v>96.08</v>
      </c>
      <c r="CX7" s="36">
        <v>96.28</v>
      </c>
      <c r="CY7" s="36">
        <v>96.53</v>
      </c>
      <c r="CZ7" s="36">
        <v>96.79</v>
      </c>
      <c r="DA7" s="36">
        <v>96.93</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0.61</v>
      </c>
      <c r="EE7" s="36">
        <v>0.12</v>
      </c>
      <c r="EF7" s="36">
        <v>0</v>
      </c>
      <c r="EG7" s="36">
        <v>0</v>
      </c>
      <c r="EH7" s="36">
        <v>0.01</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2016-02-10T18:28:41Z</cp:lastPrinted>
  <dcterms:created xsi:type="dcterms:W3CDTF">2016-02-03T08:59:07Z</dcterms:created>
  <dcterms:modified xsi:type="dcterms:W3CDTF">2016-02-24T07:25:50Z</dcterms:modified>
  <cp:category/>
</cp:coreProperties>
</file>