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<sst xmlns="http://schemas.openxmlformats.org/spreadsheetml/2006/main" count="221" uniqueCount="111">
  <si>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</si>
  <si>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</si>
  <si>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</si>
  <si>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</si>
  <si>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</si>
  <si>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</si>
  <si>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</si>
  <si>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</si>
  <si>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</si>
  <si>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</si>
  <si>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</si>
  <si>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</si>
  <si>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</si>
  <si>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</si>
  <si>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</si>
  <si>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</si>
  <si>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</si>
  <si>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</si>
  <si>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</si>
  <si>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</si>
  <si>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</si>
  <si>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</si>
  <si>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</si>
  <si>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</si>
  <si>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</si>
  <si>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</si>
  <si>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</si>
  <si>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</si>
  <si>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</si>
  <si>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</si>
  <si>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</si>
  <si>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</si>
  <si>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</si>
  <si>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</si>
  <si>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</si>
  <si>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</si>
  <si>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</si>
  <si>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</si>
  <si>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</si>
  <si>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</si>
  <si>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</si>
  <si>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</si>
  <si>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</si>
  <si>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</si>
  <si>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</si>
  <si>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</si>
  <si>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</si>
  <si>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</si>
  <si>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</si>
  <si>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</si>
  <si>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</si>
  <si>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</si>
  <si>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</si>
  <si>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</si>
  <si>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</si>
  <si>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</si>
  <si>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</si>
  <si>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</si>
  <si>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</si>
  <si>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</si>
  <si>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</si>
  <si>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</si>
  <si>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</si>
  <si>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</si>
  <si>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</si>
  <si>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</si>
  <si>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</si>
  <si>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</si>
  <si>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</si>
  <si>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</si>
  <si>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</si>
  <si>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</si>
  <si>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</si>
  <si>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</si>
  <si>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</si>
  <si>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</si>
  <si>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</si>
  <si>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</si>
  <si>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</si>
  <si>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</si>
  <si>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</si>
  <si>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</si>
  <si>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</si>
  <si>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</si>
  <si>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</si>
  <si>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</si>
  <si>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</si>
  <si>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</si>
  <si>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</si>
  <si>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</si>
  <si>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</si>
  <si>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</si>
  <si>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</si>
  <si>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</si>
  <si>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</si>
  <si>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</si>
  <si>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</si>
  <si>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</si>
  <si>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</si>
  <si>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</si>
  <si>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</si>
  <si>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</si>
  <si>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</si>
  <si>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</si>
  <si>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</si>
  <si>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</si>
  <si>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</si>
  <si>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</si>
  <si>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総収益対総費用比率は108.6であることから、維持管理費用に要する収益は十分確保されているものの、企業債償還に必要な財源が不十分である。
　その一方で、企業債残高対事業規模比率は平均よりも大きい傾向があることから、企業債残高を負担金収入に見合う程度の適正規模にコントロールする必要がある。
　当該指標に関して急激な改善は見込みがたいが、今後も関係市町と協力して普及率、接続率向上に努めるとともに、効率的な投資を行ながら維持管理経費の削減を進めることにより、適正な収益の確保に向け引き続き取り組む。
</t>
    <rPh sb="1" eb="4">
      <t>ソウシュウエキ</t>
    </rPh>
    <rPh sb="4" eb="5">
      <t>タイ</t>
    </rPh>
    <rPh sb="5" eb="8">
      <t>ソウヒヨウ</t>
    </rPh>
    <rPh sb="8" eb="10">
      <t>ヒリツ</t>
    </rPh>
    <rPh sb="24" eb="26">
      <t>イジ</t>
    </rPh>
    <rPh sb="26" eb="28">
      <t>カンリ</t>
    </rPh>
    <rPh sb="28" eb="30">
      <t>ヒヨウ</t>
    </rPh>
    <rPh sb="31" eb="32">
      <t>ヨウ</t>
    </rPh>
    <rPh sb="34" eb="36">
      <t>シュウエキ</t>
    </rPh>
    <rPh sb="37" eb="39">
      <t>ジュウブン</t>
    </rPh>
    <rPh sb="39" eb="41">
      <t>カクホ</t>
    </rPh>
    <rPh sb="50" eb="52">
      <t>キギョウ</t>
    </rPh>
    <rPh sb="52" eb="53">
      <t>サイ</t>
    </rPh>
    <rPh sb="53" eb="55">
      <t>ショウカン</t>
    </rPh>
    <rPh sb="56" eb="58">
      <t>ヒツヨウ</t>
    </rPh>
    <rPh sb="59" eb="61">
      <t>ザイゲン</t>
    </rPh>
    <rPh sb="62" eb="65">
      <t>フジュウブン</t>
    </rPh>
    <rPh sb="73" eb="75">
      <t>イッポウ</t>
    </rPh>
    <rPh sb="77" eb="79">
      <t>キギョウ</t>
    </rPh>
    <rPh sb="79" eb="80">
      <t>サイ</t>
    </rPh>
    <rPh sb="80" eb="82">
      <t>ザンダカ</t>
    </rPh>
    <rPh sb="82" eb="83">
      <t>タイ</t>
    </rPh>
    <rPh sb="83" eb="85">
      <t>ジギョウ</t>
    </rPh>
    <rPh sb="85" eb="87">
      <t>キボ</t>
    </rPh>
    <rPh sb="87" eb="89">
      <t>ヒリツ</t>
    </rPh>
    <rPh sb="95" eb="96">
      <t>オオ</t>
    </rPh>
    <rPh sb="98" eb="100">
      <t>ケイコウ</t>
    </rPh>
    <rPh sb="108" eb="110">
      <t>キギョウ</t>
    </rPh>
    <rPh sb="110" eb="111">
      <t>サイ</t>
    </rPh>
    <rPh sb="111" eb="113">
      <t>ザンダカ</t>
    </rPh>
    <rPh sb="126" eb="128">
      <t>テキセイ</t>
    </rPh>
    <rPh sb="128" eb="130">
      <t>キボ</t>
    </rPh>
    <rPh sb="147" eb="149">
      <t>トウガイ</t>
    </rPh>
    <rPh sb="149" eb="151">
      <t>シヒョウ</t>
    </rPh>
    <rPh sb="152" eb="153">
      <t>カン</t>
    </rPh>
    <rPh sb="155" eb="157">
      <t>キュウゲキ</t>
    </rPh>
    <rPh sb="158" eb="160">
      <t>カイゼン</t>
    </rPh>
    <rPh sb="161" eb="163">
      <t>ミコ</t>
    </rPh>
    <rPh sb="169" eb="171">
      <t>コンゴ</t>
    </rPh>
    <rPh sb="172" eb="174">
      <t>カンケイ</t>
    </rPh>
    <rPh sb="174" eb="176">
      <t>シチョウ</t>
    </rPh>
    <rPh sb="177" eb="179">
      <t>キョウリョク</t>
    </rPh>
    <rPh sb="191" eb="192">
      <t>ツト</t>
    </rPh>
    <rPh sb="199" eb="202">
      <t>コウリツテキ</t>
    </rPh>
    <rPh sb="203" eb="205">
      <t>トウシ</t>
    </rPh>
    <rPh sb="206" eb="207">
      <t>オコナ</t>
    </rPh>
    <rPh sb="210" eb="212">
      <t>イジ</t>
    </rPh>
    <rPh sb="212" eb="214">
      <t>カンリ</t>
    </rPh>
    <rPh sb="214" eb="216">
      <t>ケイヒ</t>
    </rPh>
    <rPh sb="217" eb="219">
      <t>サクゲン</t>
    </rPh>
    <rPh sb="220" eb="221">
      <t>スス</t>
    </rPh>
    <rPh sb="229" eb="231">
      <t>テキセイ</t>
    </rPh>
    <rPh sb="235" eb="237">
      <t>カクホ</t>
    </rPh>
    <rPh sb="238" eb="239">
      <t>ム</t>
    </rPh>
    <rPh sb="240" eb="241">
      <t>ヒ</t>
    </rPh>
    <rPh sb="242" eb="243">
      <t>ツヅ</t>
    </rPh>
    <rPh sb="244" eb="245">
      <t>ト</t>
    </rPh>
    <rPh sb="246" eb="247">
      <t>ク</t>
    </rPh>
    <phoneticPr fontId="4"/>
  </si>
  <si>
    <t>○収益的収支比率は、流域構成団体からの負担金が減少する一方で、地方債償還金が減少しないことにより100%未満となっている。今後は、維持管理経費等の削減に努め、当該指標の改善に努める必要がある。
○企業債残高対事業規模比率は、全国の平均より高くなっているが、平成23年度から着手した施設増設工事の影響である。当該指標に留意しつつ、今後の長寿命化工事等必要な更新を実施していく。
○汚水処理原価は、年間有収水量は増加しているものの、汚水処理費用は一定の費用で推移しており、改善傾向を示していることから、指定管理者制度導入の効果が表れているものと思われる。
○施設利用率は低いものの、処理能力の基になる晴天時１日最大汚水量は、処理能力の約７割に達している。
○水洗化率は全国平均より高いが、当該指標を向上させるには関係市町の面整備の進展によるため、市町事業への助言等を通じて更なる改善を図る。</t>
    <rPh sb="1" eb="4">
      <t>シュウエキテキ</t>
    </rPh>
    <rPh sb="4" eb="6">
      <t>シュウシ</t>
    </rPh>
    <rPh sb="6" eb="8">
      <t>ヒリツ</t>
    </rPh>
    <rPh sb="10" eb="12">
      <t>リュウイキ</t>
    </rPh>
    <rPh sb="12" eb="14">
      <t>コウセイ</t>
    </rPh>
    <rPh sb="14" eb="16">
      <t>ダンタイ</t>
    </rPh>
    <rPh sb="19" eb="22">
      <t>フタンキン</t>
    </rPh>
    <rPh sb="23" eb="25">
      <t>ゲンショウ</t>
    </rPh>
    <rPh sb="27" eb="29">
      <t>イッポウ</t>
    </rPh>
    <rPh sb="31" eb="34">
      <t>チホウサイ</t>
    </rPh>
    <rPh sb="34" eb="36">
      <t>ショウカン</t>
    </rPh>
    <rPh sb="36" eb="37">
      <t>キン</t>
    </rPh>
    <rPh sb="38" eb="40">
      <t>ゲンショウ</t>
    </rPh>
    <rPh sb="52" eb="54">
      <t>ミマン</t>
    </rPh>
    <rPh sb="61" eb="63">
      <t>コンゴ</t>
    </rPh>
    <rPh sb="65" eb="67">
      <t>イジ</t>
    </rPh>
    <rPh sb="67" eb="69">
      <t>カンリ</t>
    </rPh>
    <rPh sb="69" eb="71">
      <t>ケイヒ</t>
    </rPh>
    <rPh sb="71" eb="72">
      <t>トウ</t>
    </rPh>
    <rPh sb="73" eb="75">
      <t>サクゲン</t>
    </rPh>
    <rPh sb="76" eb="77">
      <t>ツト</t>
    </rPh>
    <rPh sb="79" eb="81">
      <t>トウガイ</t>
    </rPh>
    <rPh sb="81" eb="83">
      <t>シヒョウ</t>
    </rPh>
    <rPh sb="84" eb="86">
      <t>カイゼン</t>
    </rPh>
    <rPh sb="87" eb="88">
      <t>ツト</t>
    </rPh>
    <rPh sb="90" eb="92">
      <t>ヒツヨウ</t>
    </rPh>
    <rPh sb="98" eb="100">
      <t>キギョウ</t>
    </rPh>
    <rPh sb="100" eb="101">
      <t>サイ</t>
    </rPh>
    <rPh sb="101" eb="103">
      <t>ザンダカ</t>
    </rPh>
    <rPh sb="103" eb="104">
      <t>タイ</t>
    </rPh>
    <rPh sb="104" eb="106">
      <t>ジギョウ</t>
    </rPh>
    <rPh sb="106" eb="108">
      <t>キボ</t>
    </rPh>
    <rPh sb="108" eb="110">
      <t>ヒリツ</t>
    </rPh>
    <rPh sb="112" eb="114">
      <t>ゼンコク</t>
    </rPh>
    <rPh sb="115" eb="117">
      <t>ヘイキン</t>
    </rPh>
    <rPh sb="119" eb="120">
      <t>タカ</t>
    </rPh>
    <rPh sb="128" eb="130">
      <t>ヘイセイ</t>
    </rPh>
    <rPh sb="132" eb="134">
      <t>ネンド</t>
    </rPh>
    <rPh sb="136" eb="138">
      <t>チャクシュ</t>
    </rPh>
    <rPh sb="140" eb="142">
      <t>シセツ</t>
    </rPh>
    <rPh sb="142" eb="144">
      <t>ゾウセツ</t>
    </rPh>
    <rPh sb="144" eb="146">
      <t>コウジ</t>
    </rPh>
    <rPh sb="147" eb="149">
      <t>エイキョウ</t>
    </rPh>
    <rPh sb="153" eb="155">
      <t>トウガイ</t>
    </rPh>
    <rPh sb="155" eb="157">
      <t>シヒョウ</t>
    </rPh>
    <rPh sb="158" eb="160">
      <t>リュウイ</t>
    </rPh>
    <rPh sb="164" eb="166">
      <t>コンゴ</t>
    </rPh>
    <rPh sb="167" eb="168">
      <t>チョウ</t>
    </rPh>
    <rPh sb="168" eb="171">
      <t>ジュミョウカ</t>
    </rPh>
    <rPh sb="171" eb="173">
      <t>コウジ</t>
    </rPh>
    <rPh sb="173" eb="174">
      <t>トウ</t>
    </rPh>
    <rPh sb="174" eb="176">
      <t>ヒツヨウ</t>
    </rPh>
    <rPh sb="177" eb="179">
      <t>コウシン</t>
    </rPh>
    <rPh sb="180" eb="182">
      <t>ジッシ</t>
    </rPh>
    <rPh sb="189" eb="191">
      <t>オスイ</t>
    </rPh>
    <rPh sb="191" eb="193">
      <t>ショリ</t>
    </rPh>
    <rPh sb="193" eb="195">
      <t>ゲンカ</t>
    </rPh>
    <rPh sb="197" eb="199">
      <t>ネンカン</t>
    </rPh>
    <rPh sb="199" eb="201">
      <t>ユウシュウ</t>
    </rPh>
    <rPh sb="201" eb="203">
      <t>スイリョウ</t>
    </rPh>
    <rPh sb="204" eb="206">
      <t>ゾウカ</t>
    </rPh>
    <rPh sb="214" eb="216">
      <t>オスイ</t>
    </rPh>
    <rPh sb="216" eb="218">
      <t>ショリ</t>
    </rPh>
    <rPh sb="218" eb="220">
      <t>ヒヨウ</t>
    </rPh>
    <rPh sb="221" eb="223">
      <t>イッテイ</t>
    </rPh>
    <rPh sb="224" eb="226">
      <t>ヒヨウ</t>
    </rPh>
    <rPh sb="227" eb="229">
      <t>スイイ</t>
    </rPh>
    <rPh sb="234" eb="236">
      <t>カイゼン</t>
    </rPh>
    <rPh sb="236" eb="238">
      <t>ケイコウ</t>
    </rPh>
    <rPh sb="239" eb="240">
      <t>シメ</t>
    </rPh>
    <rPh sb="249" eb="251">
      <t>シテイ</t>
    </rPh>
    <rPh sb="251" eb="254">
      <t>カンリシャ</t>
    </rPh>
    <rPh sb="254" eb="256">
      <t>セイド</t>
    </rPh>
    <rPh sb="256" eb="258">
      <t>ドウニュウ</t>
    </rPh>
    <rPh sb="259" eb="261">
      <t>コウカ</t>
    </rPh>
    <rPh sb="262" eb="263">
      <t>アラワ</t>
    </rPh>
    <rPh sb="270" eb="271">
      <t>オモ</t>
    </rPh>
    <rPh sb="277" eb="279">
      <t>シセツ</t>
    </rPh>
    <rPh sb="279" eb="282">
      <t>リヨウリツ</t>
    </rPh>
    <rPh sb="283" eb="284">
      <t>ヒク</t>
    </rPh>
    <rPh sb="289" eb="291">
      <t>ショリ</t>
    </rPh>
    <rPh sb="291" eb="293">
      <t>ノウリョク</t>
    </rPh>
    <rPh sb="294" eb="295">
      <t>モト</t>
    </rPh>
    <rPh sb="298" eb="300">
      <t>セイテン</t>
    </rPh>
    <rPh sb="300" eb="301">
      <t>ジ</t>
    </rPh>
    <rPh sb="302" eb="303">
      <t>ニチ</t>
    </rPh>
    <rPh sb="303" eb="305">
      <t>サイダイ</t>
    </rPh>
    <rPh sb="305" eb="307">
      <t>オスイ</t>
    </rPh>
    <rPh sb="307" eb="308">
      <t>リョウ</t>
    </rPh>
    <rPh sb="310" eb="312">
      <t>ショリ</t>
    </rPh>
    <rPh sb="312" eb="314">
      <t>ノウリョク</t>
    </rPh>
    <rPh sb="315" eb="316">
      <t>ヤク</t>
    </rPh>
    <rPh sb="317" eb="318">
      <t>ワリ</t>
    </rPh>
    <rPh sb="319" eb="320">
      <t>タッ</t>
    </rPh>
    <rPh sb="327" eb="330">
      <t>スイセンカ</t>
    </rPh>
    <rPh sb="330" eb="331">
      <t>リツ</t>
    </rPh>
    <rPh sb="332" eb="334">
      <t>ゼンコク</t>
    </rPh>
    <rPh sb="334" eb="336">
      <t>ヘイキン</t>
    </rPh>
    <rPh sb="338" eb="339">
      <t>タカ</t>
    </rPh>
    <rPh sb="342" eb="344">
      <t>トウガイ</t>
    </rPh>
    <rPh sb="344" eb="346">
      <t>シヒョウ</t>
    </rPh>
    <rPh sb="347" eb="349">
      <t>コウジョウ</t>
    </rPh>
    <rPh sb="354" eb="356">
      <t>カンケイ</t>
    </rPh>
    <rPh sb="356" eb="358">
      <t>シチョウ</t>
    </rPh>
    <rPh sb="359" eb="360">
      <t>メン</t>
    </rPh>
    <rPh sb="360" eb="362">
      <t>セイビ</t>
    </rPh>
    <rPh sb="363" eb="365">
      <t>シンテン</t>
    </rPh>
    <rPh sb="371" eb="373">
      <t>シチョウ</t>
    </rPh>
    <rPh sb="373" eb="375">
      <t>ジギョウ</t>
    </rPh>
    <phoneticPr fontId="4"/>
  </si>
  <si>
    <r>
      <t>　管渠は供用開始から</t>
    </r>
    <r>
      <rPr>
        <sz val="11"/>
        <rFont val="ＭＳ ゴシック"/>
        <family val="3"/>
        <charset val="128"/>
      </rPr>
      <t>２９</t>
    </r>
    <r>
      <rPr>
        <sz val="11"/>
        <color theme="1"/>
        <rFont val="ＭＳ ゴシック"/>
        <family val="3"/>
        <charset val="128"/>
      </rPr>
      <t>年を経過しているものの、点検により修繕等が必要な箇所は確認されていない状況である。今後は、予防保全の考え方を基に管渠の健全度を確保しながら、老朽化対策費用の平準性を考慮した長寿命化計画を策定の上、維持管理を進めていく。</t>
    </r>
    <rPh sb="1" eb="3">
      <t>カンキョ</t>
    </rPh>
    <rPh sb="4" eb="6">
      <t>キョウヨウ</t>
    </rPh>
    <rPh sb="6" eb="8">
      <t>カイシ</t>
    </rPh>
    <rPh sb="12" eb="13">
      <t>ネン</t>
    </rPh>
    <rPh sb="14" eb="16">
      <t>ケイカ</t>
    </rPh>
    <rPh sb="24" eb="26">
      <t>テンケン</t>
    </rPh>
    <rPh sb="29" eb="31">
      <t>シュウゼン</t>
    </rPh>
    <rPh sb="31" eb="32">
      <t>トウ</t>
    </rPh>
    <rPh sb="33" eb="35">
      <t>ヒツヨウ</t>
    </rPh>
    <rPh sb="36" eb="38">
      <t>カショ</t>
    </rPh>
    <rPh sb="39" eb="41">
      <t>カクニン</t>
    </rPh>
    <rPh sb="47" eb="49">
      <t>ジョウキョウ</t>
    </rPh>
    <rPh sb="53" eb="55">
      <t>コンゴ</t>
    </rPh>
    <rPh sb="57" eb="59">
      <t>ヨボウ</t>
    </rPh>
    <rPh sb="59" eb="61">
      <t>ホゼン</t>
    </rPh>
    <rPh sb="62" eb="63">
      <t>カンガ</t>
    </rPh>
    <rPh sb="64" eb="65">
      <t>カタ</t>
    </rPh>
    <rPh sb="66" eb="67">
      <t>モト</t>
    </rPh>
    <rPh sb="68" eb="70">
      <t>カンキョ</t>
    </rPh>
    <rPh sb="71" eb="73">
      <t>ケンゼン</t>
    </rPh>
    <rPh sb="73" eb="74">
      <t>ド</t>
    </rPh>
    <rPh sb="75" eb="77">
      <t>カクホ</t>
    </rPh>
    <rPh sb="82" eb="85">
      <t>ロウキュウカ</t>
    </rPh>
    <rPh sb="85" eb="87">
      <t>タイサク</t>
    </rPh>
    <rPh sb="87" eb="89">
      <t>ヒヨウ</t>
    </rPh>
    <rPh sb="90" eb="92">
      <t>ヘイジュン</t>
    </rPh>
    <rPh sb="92" eb="93">
      <t>セイ</t>
    </rPh>
    <rPh sb="94" eb="96">
      <t>コウリョ</t>
    </rPh>
    <rPh sb="98" eb="99">
      <t>チョウ</t>
    </rPh>
    <rPh sb="99" eb="102">
      <t>ジュミョウカ</t>
    </rPh>
    <rPh sb="102" eb="104">
      <t>ケイカク</t>
    </rPh>
    <rPh sb="105" eb="107">
      <t>サクテイ</t>
    </rPh>
    <rPh sb="108" eb="109">
      <t>ウエ</t>
    </rPh>
    <rPh sb="110" eb="112">
      <t>イジ</t>
    </rPh>
    <rPh sb="112" eb="114">
      <t>カンリ</t>
    </rPh>
    <rPh sb="115" eb="11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</si>
</sst>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7243904"/>
        <c:axId val="1872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187243904"/>
        <c:axId val="187249408"/>
      </c:lineChart>
      <c:dateAx>
        <c:axId val="187243904"/>
        <c:scaling>
          <c:orientation val="minMax"/>
        </c:scaling>
        <c:delete val="1"/>
        <c:axPos val="b"/>
        <c:numFmt formatCode="ge" sourceLinked="1"/>
        <c:majorTickMark val="none"/>
        <c:minorTickMark val="none"/>
        <c:tickLblPos val="none"/>
        <c:crossAx val="187249408"/>
        <c:crosses val="autoZero"/>
        <c:auto val="1"/>
        <c:lblOffset val="100"/>
        <c:baseTimeUnit val="years"/>
      </c:dateAx>
      <c:valAx>
        <c:axId val="1872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61.47</c:v>
                </c:pt>
                <c:pt idx="1">
                  <c:v>61.58</c:v>
                </c:pt>
                <c:pt idx="2">
                  <c:v>74.13</c:v>
                </c:pt>
                <c:pt idx="3">
                  <c:v>62.65</c:v>
                </c:pt>
                <c:pt idx="4">
                  <c:v>61.67</c:v>
                </c:pt>
              </c:numCache>
            </c:numRef>
          </c:val>
        </c:ser>
        <c:dLbls>
          <c:showLegendKey val="0"/>
          <c:showVal val="0"/>
          <c:showCatName val="0"/>
          <c:showSerName val="0"/>
          <c:showPercent val="0"/>
          <c:showBubbleSize val="0"/>
        </c:dLbls>
        <c:gapWidth val="150"/>
        <c:axId val="191383808"/>
        <c:axId val="1914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191383808"/>
        <c:axId val="191422848"/>
      </c:lineChart>
      <c:dateAx>
        <c:axId val="191383808"/>
        <c:scaling>
          <c:orientation val="minMax"/>
        </c:scaling>
        <c:delete val="1"/>
        <c:axPos val="b"/>
        <c:numFmt formatCode="ge" sourceLinked="1"/>
        <c:majorTickMark val="none"/>
        <c:minorTickMark val="none"/>
        <c:tickLblPos val="none"/>
        <c:crossAx val="191422848"/>
        <c:crosses val="autoZero"/>
        <c:auto val="1"/>
        <c:lblOffset val="100"/>
        <c:baseTimeUnit val="years"/>
      </c:dateAx>
      <c:valAx>
        <c:axId val="1914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92.66</c:v>
                </c:pt>
                <c:pt idx="1">
                  <c:v>93.89</c:v>
                </c:pt>
                <c:pt idx="2">
                  <c:v>93.75</c:v>
                </c:pt>
                <c:pt idx="3">
                  <c:v>93.44</c:v>
                </c:pt>
                <c:pt idx="4">
                  <c:v>92.61</c:v>
                </c:pt>
              </c:numCache>
            </c:numRef>
          </c:val>
        </c:ser>
        <c:dLbls>
          <c:showLegendKey val="0"/>
          <c:showVal val="0"/>
          <c:showCatName val="0"/>
          <c:showSerName val="0"/>
          <c:showPercent val="0"/>
          <c:showBubbleSize val="0"/>
        </c:dLbls>
        <c:gapWidth val="150"/>
        <c:axId val="192829312"/>
        <c:axId val="1928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192829312"/>
        <c:axId val="192831488"/>
      </c:lineChart>
      <c:dateAx>
        <c:axId val="192829312"/>
        <c:scaling>
          <c:orientation val="minMax"/>
        </c:scaling>
        <c:delete val="1"/>
        <c:axPos val="b"/>
        <c:numFmt formatCode="ge" sourceLinked="1"/>
        <c:majorTickMark val="none"/>
        <c:minorTickMark val="none"/>
        <c:tickLblPos val="none"/>
        <c:crossAx val="192831488"/>
        <c:crosses val="autoZero"/>
        <c:auto val="1"/>
        <c:lblOffset val="100"/>
        <c:baseTimeUnit val="years"/>
      </c:dateAx>
      <c:valAx>
        <c:axId val="1928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79.47</c:v>
                </c:pt>
                <c:pt idx="1">
                  <c:v>68.94</c:v>
                </c:pt>
                <c:pt idx="2">
                  <c:v>70.45</c:v>
                </c:pt>
                <c:pt idx="3">
                  <c:v>72.599999999999994</c:v>
                </c:pt>
                <c:pt idx="4">
                  <c:v>69.8</c:v>
                </c:pt>
              </c:numCache>
            </c:numRef>
          </c:val>
        </c:ser>
        <c:dLbls>
          <c:showLegendKey val="0"/>
          <c:showVal val="0"/>
          <c:showCatName val="0"/>
          <c:showSerName val="0"/>
          <c:showPercent val="0"/>
          <c:showBubbleSize val="0"/>
        </c:dLbls>
        <c:gapWidth val="150"/>
        <c:axId val="187295232"/>
        <c:axId val="1872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295232"/>
        <c:axId val="187297152"/>
      </c:lineChart>
      <c:dateAx>
        <c:axId val="187295232"/>
        <c:scaling>
          <c:orientation val="minMax"/>
        </c:scaling>
        <c:delete val="1"/>
        <c:axPos val="b"/>
        <c:numFmt formatCode="ge" sourceLinked="1"/>
        <c:majorTickMark val="none"/>
        <c:minorTickMark val="none"/>
        <c:tickLblPos val="none"/>
        <c:crossAx val="187297152"/>
        <c:crosses val="autoZero"/>
        <c:auto val="1"/>
        <c:lblOffset val="100"/>
        <c:baseTimeUnit val="years"/>
      </c:dateAx>
      <c:valAx>
        <c:axId val="1872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809216"/>
        <c:axId val="1908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809216"/>
        <c:axId val="190811136"/>
      </c:lineChart>
      <c:dateAx>
        <c:axId val="190809216"/>
        <c:scaling>
          <c:orientation val="minMax"/>
        </c:scaling>
        <c:delete val="1"/>
        <c:axPos val="b"/>
        <c:numFmt formatCode="ge" sourceLinked="1"/>
        <c:majorTickMark val="none"/>
        <c:minorTickMark val="none"/>
        <c:tickLblPos val="none"/>
        <c:crossAx val="190811136"/>
        <c:crosses val="autoZero"/>
        <c:auto val="1"/>
        <c:lblOffset val="100"/>
        <c:baseTimeUnit val="years"/>
      </c:dateAx>
      <c:valAx>
        <c:axId val="1908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488192"/>
        <c:axId val="192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488192"/>
        <c:axId val="192490112"/>
      </c:lineChart>
      <c:dateAx>
        <c:axId val="192488192"/>
        <c:scaling>
          <c:orientation val="minMax"/>
        </c:scaling>
        <c:delete val="1"/>
        <c:axPos val="b"/>
        <c:numFmt formatCode="ge" sourceLinked="1"/>
        <c:majorTickMark val="none"/>
        <c:minorTickMark val="none"/>
        <c:tickLblPos val="none"/>
        <c:crossAx val="192490112"/>
        <c:crosses val="autoZero"/>
        <c:auto val="1"/>
        <c:lblOffset val="100"/>
        <c:baseTimeUnit val="years"/>
      </c:dateAx>
      <c:valAx>
        <c:axId val="192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518400"/>
        <c:axId val="1925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518400"/>
        <c:axId val="192528768"/>
      </c:lineChart>
      <c:dateAx>
        <c:axId val="192518400"/>
        <c:scaling>
          <c:orientation val="minMax"/>
        </c:scaling>
        <c:delete val="1"/>
        <c:axPos val="b"/>
        <c:numFmt formatCode="ge" sourceLinked="1"/>
        <c:majorTickMark val="none"/>
        <c:minorTickMark val="none"/>
        <c:tickLblPos val="none"/>
        <c:crossAx val="192528768"/>
        <c:crosses val="autoZero"/>
        <c:auto val="1"/>
        <c:lblOffset val="100"/>
        <c:baseTimeUnit val="years"/>
      </c:dateAx>
      <c:valAx>
        <c:axId val="1925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191296"/>
        <c:axId val="1912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191296"/>
        <c:axId val="191201664"/>
      </c:lineChart>
      <c:dateAx>
        <c:axId val="191191296"/>
        <c:scaling>
          <c:orientation val="minMax"/>
        </c:scaling>
        <c:delete val="1"/>
        <c:axPos val="b"/>
        <c:numFmt formatCode="ge" sourceLinked="1"/>
        <c:majorTickMark val="none"/>
        <c:minorTickMark val="none"/>
        <c:tickLblPos val="none"/>
        <c:crossAx val="191201664"/>
        <c:crosses val="autoZero"/>
        <c:auto val="1"/>
        <c:lblOffset val="100"/>
        <c:baseTimeUnit val="years"/>
      </c:dateAx>
      <c:valAx>
        <c:axId val="1912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410.43</c:v>
                </c:pt>
                <c:pt idx="1">
                  <c:v>487.96</c:v>
                </c:pt>
                <c:pt idx="2">
                  <c:v>461.64</c:v>
                </c:pt>
                <c:pt idx="3">
                  <c:v>441.34</c:v>
                </c:pt>
                <c:pt idx="4">
                  <c:v>419.07</c:v>
                </c:pt>
              </c:numCache>
            </c:numRef>
          </c:val>
        </c:ser>
        <c:dLbls>
          <c:showLegendKey val="0"/>
          <c:showVal val="0"/>
          <c:showCatName val="0"/>
          <c:showSerName val="0"/>
          <c:showPercent val="0"/>
          <c:showBubbleSize val="0"/>
        </c:dLbls>
        <c:gapWidth val="150"/>
        <c:axId val="191223680"/>
        <c:axId val="1912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191223680"/>
        <c:axId val="191229952"/>
      </c:lineChart>
      <c:dateAx>
        <c:axId val="191223680"/>
        <c:scaling>
          <c:orientation val="minMax"/>
        </c:scaling>
        <c:delete val="1"/>
        <c:axPos val="b"/>
        <c:numFmt formatCode="ge" sourceLinked="1"/>
        <c:majorTickMark val="none"/>
        <c:minorTickMark val="none"/>
        <c:tickLblPos val="none"/>
        <c:crossAx val="191229952"/>
        <c:crosses val="autoZero"/>
        <c:auto val="1"/>
        <c:lblOffset val="100"/>
        <c:baseTimeUnit val="years"/>
      </c:dateAx>
      <c:valAx>
        <c:axId val="1912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336448"/>
        <c:axId val="1913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1336448"/>
        <c:axId val="191338368"/>
      </c:lineChart>
      <c:dateAx>
        <c:axId val="191336448"/>
        <c:scaling>
          <c:orientation val="minMax"/>
        </c:scaling>
        <c:delete val="1"/>
        <c:axPos val="b"/>
        <c:numFmt formatCode="ge" sourceLinked="1"/>
        <c:majorTickMark val="none"/>
        <c:minorTickMark val="none"/>
        <c:tickLblPos val="none"/>
        <c:crossAx val="191338368"/>
        <c:crosses val="autoZero"/>
        <c:auto val="1"/>
        <c:lblOffset val="100"/>
        <c:baseTimeUnit val="years"/>
      </c:dateAx>
      <c:valAx>
        <c:axId val="1913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114.34</c:v>
                </c:pt>
                <c:pt idx="1">
                  <c:v>90.2</c:v>
                </c:pt>
                <c:pt idx="2">
                  <c:v>92.5</c:v>
                </c:pt>
                <c:pt idx="3">
                  <c:v>83.25</c:v>
                </c:pt>
                <c:pt idx="4">
                  <c:v>88.18</c:v>
                </c:pt>
              </c:numCache>
            </c:numRef>
          </c:val>
        </c:ser>
        <c:dLbls>
          <c:showLegendKey val="0"/>
          <c:showVal val="0"/>
          <c:showCatName val="0"/>
          <c:showSerName val="0"/>
          <c:showPercent val="0"/>
          <c:showBubbleSize val="0"/>
        </c:dLbls>
        <c:gapWidth val="150"/>
        <c:axId val="191363712"/>
        <c:axId val="1913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191363712"/>
        <c:axId val="191369984"/>
      </c:lineChart>
      <c:dateAx>
        <c:axId val="191363712"/>
        <c:scaling>
          <c:orientation val="minMax"/>
        </c:scaling>
        <c:delete val="1"/>
        <c:axPos val="b"/>
        <c:numFmt formatCode="ge" sourceLinked="1"/>
        <c:majorTickMark val="none"/>
        <c:minorTickMark val="none"/>
        <c:tickLblPos val="none"/>
        <c:crossAx val="191369984"/>
        <c:crosses val="autoZero"/>
        <c:auto val="1"/>
        <c:lblOffset val="100"/>
        <c:baseTimeUnit val="years"/>
      </c:dateAx>
      <c:valAx>
        <c:axId val="1913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E2</v>
      </c>
      <c r="X8" s="70"/>
      <c r="Y8" s="70"/>
      <c r="Z8" s="70"/>
      <c r="AA8" s="70"/>
      <c r="AB8" s="70"/>
      <c r="AC8" s="70"/>
      <c r="AD8" s="3"/>
      <c r="AE8" s="3"/>
      <c r="AF8" s="3"/>
      <c r="AG8" s="3"/>
      <c r="AH8" s="3"/>
      <c r="AI8" s="3"/>
      <c r="AJ8" s="3"/>
      <c r="AK8" s="3"/>
      <c r="AL8" s="64">
        <f>データ!R6</f>
        <v>1431540</v>
      </c>
      <c r="AM8" s="64"/>
      <c r="AN8" s="64"/>
      <c r="AO8" s="64"/>
      <c r="AP8" s="64"/>
      <c r="AQ8" s="64"/>
      <c r="AR8" s="64"/>
      <c r="AS8" s="64"/>
      <c r="AT8" s="63">
        <f>データ!S6</f>
        <v>6112.3</v>
      </c>
      <c r="AU8" s="63"/>
      <c r="AV8" s="63"/>
      <c r="AW8" s="63"/>
      <c r="AX8" s="63"/>
      <c r="AY8" s="63"/>
      <c r="AZ8" s="63"/>
      <c r="BA8" s="63"/>
      <c r="BB8" s="63">
        <f>データ!T6</f>
        <v>234.21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68.790000000000006</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83400</v>
      </c>
      <c r="AM10" s="64"/>
      <c r="AN10" s="64"/>
      <c r="AO10" s="64"/>
      <c r="AP10" s="64"/>
      <c r="AQ10" s="64"/>
      <c r="AR10" s="64"/>
      <c r="AS10" s="64"/>
      <c r="AT10" s="63">
        <f>データ!V6</f>
        <v>23.95</v>
      </c>
      <c r="AU10" s="63"/>
      <c r="AV10" s="63"/>
      <c r="AW10" s="63"/>
      <c r="AX10" s="63"/>
      <c r="AY10" s="63"/>
      <c r="AZ10" s="63"/>
      <c r="BA10" s="63"/>
      <c r="BB10" s="63">
        <f>データ!W6</f>
        <v>3482.25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350001</v>
      </c>
      <c r="D6" s="31">
        <f t="shared" si="3"/>
        <v>47</v>
      </c>
      <c r="E6" s="31">
        <f t="shared" si="3"/>
        <v>17</v>
      </c>
      <c r="F6" s="31">
        <f t="shared" si="3"/>
        <v>3</v>
      </c>
      <c r="G6" s="31">
        <f t="shared" si="3"/>
        <v>0</v>
      </c>
      <c r="H6" s="31" t="str">
        <f t="shared" si="3"/>
        <v>山口県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68.790000000000006</v>
      </c>
      <c r="P6" s="32">
        <f t="shared" si="3"/>
        <v>100</v>
      </c>
      <c r="Q6" s="32">
        <f t="shared" si="3"/>
        <v>0</v>
      </c>
      <c r="R6" s="32">
        <f t="shared" si="3"/>
        <v>1431540</v>
      </c>
      <c r="S6" s="32">
        <f t="shared" si="3"/>
        <v>6112.3</v>
      </c>
      <c r="T6" s="32">
        <f t="shared" si="3"/>
        <v>234.21</v>
      </c>
      <c r="U6" s="32">
        <f t="shared" si="3"/>
        <v>83400</v>
      </c>
      <c r="V6" s="32">
        <f t="shared" si="3"/>
        <v>23.95</v>
      </c>
      <c r="W6" s="32">
        <f t="shared" si="3"/>
        <v>3482.25</v>
      </c>
      <c r="X6" s="33">
        <f>IF(X7="",NA(),X7)</f>
        <v>79.47</v>
      </c>
      <c r="Y6" s="33">
        <f t="shared" ref="Y6:AG6" si="4">IF(Y7="",NA(),Y7)</f>
        <v>68.94</v>
      </c>
      <c r="Z6" s="33">
        <f t="shared" si="4"/>
        <v>70.45</v>
      </c>
      <c r="AA6" s="33">
        <f t="shared" si="4"/>
        <v>72.599999999999994</v>
      </c>
      <c r="AB6" s="33">
        <f t="shared" si="4"/>
        <v>69.8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410.43</v>
      </c>
      <c r="BF6" s="33">
        <f t="shared" ref="BF6:BN6" si="7">IF(BF7="",NA(),BF7)</f>
        <v>487.96</v>
      </c>
      <c r="BG6" s="33">
        <f t="shared" si="7"/>
        <v>461.64</v>
      </c>
      <c r="BH6" s="33">
        <f t="shared" si="7"/>
        <v>441.34</v>
      </c>
      <c r="BI6" s="33">
        <f t="shared" si="7"/>
        <v>419.07</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114.34</v>
      </c>
      <c r="CB6" s="33">
        <f t="shared" ref="CB6:CJ6" si="9">IF(CB7="",NA(),CB7)</f>
        <v>90.2</v>
      </c>
      <c r="CC6" s="33">
        <f t="shared" si="9"/>
        <v>92.5</v>
      </c>
      <c r="CD6" s="33">
        <f t="shared" si="9"/>
        <v>83.25</v>
      </c>
      <c r="CE6" s="33">
        <f t="shared" si="9"/>
        <v>88.18</v>
      </c>
      <c r="CF6" s="33">
        <f t="shared" si="9"/>
        <v>72.3</v>
      </c>
      <c r="CG6" s="33">
        <f t="shared" si="9"/>
        <v>68.48</v>
      </c>
      <c r="CH6" s="33">
        <f t="shared" si="9"/>
        <v>74.37</v>
      </c>
      <c r="CI6" s="33">
        <f t="shared" si="9"/>
        <v>72.790000000000006</v>
      </c>
      <c r="CJ6" s="33">
        <f t="shared" si="9"/>
        <v>84.43</v>
      </c>
      <c r="CK6" s="32" t="str">
        <f>IF(CK7="","",IF(CK7="-","【-】","【"&amp;SUBSTITUTE(TEXT(CK7,"#,##0.00"),"-","△")&amp;"】"))</f>
        <v>【69.26】</v>
      </c>
      <c r="CL6" s="33">
        <f>IF(CL7="",NA(),CL7)</f>
        <v>61.47</v>
      </c>
      <c r="CM6" s="33">
        <f t="shared" ref="CM6:CU6" si="10">IF(CM7="",NA(),CM7)</f>
        <v>61.58</v>
      </c>
      <c r="CN6" s="33">
        <f t="shared" si="10"/>
        <v>74.13</v>
      </c>
      <c r="CO6" s="33">
        <f t="shared" si="10"/>
        <v>62.65</v>
      </c>
      <c r="CP6" s="33">
        <f t="shared" si="10"/>
        <v>61.67</v>
      </c>
      <c r="CQ6" s="33">
        <f t="shared" si="10"/>
        <v>63</v>
      </c>
      <c r="CR6" s="33">
        <f t="shared" si="10"/>
        <v>63.22</v>
      </c>
      <c r="CS6" s="33">
        <f t="shared" si="10"/>
        <v>60.25</v>
      </c>
      <c r="CT6" s="33">
        <f t="shared" si="10"/>
        <v>62.32</v>
      </c>
      <c r="CU6" s="33">
        <f t="shared" si="10"/>
        <v>64.010000000000005</v>
      </c>
      <c r="CV6" s="32" t="str">
        <f>IF(CV7="","",IF(CV7="-","【-】","【"&amp;SUBSTITUTE(TEXT(CV7,"#,##0.00"),"-","△")&amp;"】"))</f>
        <v>【64.78】</v>
      </c>
      <c r="CW6" s="33">
        <f>IF(CW7="",NA(),CW7)</f>
        <v>92.66</v>
      </c>
      <c r="CX6" s="33">
        <f t="shared" ref="CX6:DF6" si="11">IF(CX7="",NA(),CX7)</f>
        <v>93.89</v>
      </c>
      <c r="CY6" s="33">
        <f t="shared" si="11"/>
        <v>93.75</v>
      </c>
      <c r="CZ6" s="33">
        <f t="shared" si="11"/>
        <v>93.44</v>
      </c>
      <c r="DA6" s="33">
        <f t="shared" si="11"/>
        <v>92.61</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c r="A7" s="26"/>
      <c r="B7" s="35">
        <v>2014</v>
      </c>
      <c r="C7" s="35">
        <v>350001</v>
      </c>
      <c r="D7" s="35">
        <v>47</v>
      </c>
      <c r="E7" s="35">
        <v>17</v>
      </c>
      <c r="F7" s="35">
        <v>3</v>
      </c>
      <c r="G7" s="35">
        <v>0</v>
      </c>
      <c r="H7" s="35" t="s">
        <v>96</v>
      </c>
      <c r="I7" s="35" t="s">
        <v>97</v>
      </c>
      <c r="J7" s="35" t="s">
        <v>98</v>
      </c>
      <c r="K7" s="35" t="s">
        <v>99</v>
      </c>
      <c r="L7" s="35" t="s">
        <v>100</v>
      </c>
      <c r="M7" s="36" t="s">
        <v>101</v>
      </c>
      <c r="N7" s="36" t="s">
        <v>102</v>
      </c>
      <c r="O7" s="36">
        <v>68.790000000000006</v>
      </c>
      <c r="P7" s="36">
        <v>100</v>
      </c>
      <c r="Q7" s="36">
        <v>0</v>
      </c>
      <c r="R7" s="36">
        <v>1431540</v>
      </c>
      <c r="S7" s="36">
        <v>6112.3</v>
      </c>
      <c r="T7" s="36">
        <v>234.21</v>
      </c>
      <c r="U7" s="36">
        <v>83400</v>
      </c>
      <c r="V7" s="36">
        <v>23.95</v>
      </c>
      <c r="W7" s="36">
        <v>3482.25</v>
      </c>
      <c r="X7" s="36">
        <v>79.47</v>
      </c>
      <c r="Y7" s="36">
        <v>68.94</v>
      </c>
      <c r="Z7" s="36">
        <v>70.45</v>
      </c>
      <c r="AA7" s="36">
        <v>72.599999999999994</v>
      </c>
      <c r="AB7" s="36">
        <v>69.8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410.43</v>
      </c>
      <c r="BF7" s="36">
        <v>487.96</v>
      </c>
      <c r="BG7" s="36">
        <v>461.64</v>
      </c>
      <c r="BH7" s="36">
        <v>441.34</v>
      </c>
      <c r="BI7" s="36">
        <v>419.07</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114.34</v>
      </c>
      <c r="CB7" s="36">
        <v>90.2</v>
      </c>
      <c r="CC7" s="36">
        <v>92.5</v>
      </c>
      <c r="CD7" s="36">
        <v>83.25</v>
      </c>
      <c r="CE7" s="36">
        <v>88.18</v>
      </c>
      <c r="CF7" s="36">
        <v>72.3</v>
      </c>
      <c r="CG7" s="36">
        <v>68.48</v>
      </c>
      <c r="CH7" s="36">
        <v>74.37</v>
      </c>
      <c r="CI7" s="36">
        <v>72.790000000000006</v>
      </c>
      <c r="CJ7" s="36">
        <v>84.43</v>
      </c>
      <c r="CK7" s="36">
        <v>69.260000000000005</v>
      </c>
      <c r="CL7" s="36">
        <v>61.47</v>
      </c>
      <c r="CM7" s="36">
        <v>61.58</v>
      </c>
      <c r="CN7" s="36">
        <v>74.13</v>
      </c>
      <c r="CO7" s="36">
        <v>62.65</v>
      </c>
      <c r="CP7" s="36">
        <v>61.67</v>
      </c>
      <c r="CQ7" s="36">
        <v>63</v>
      </c>
      <c r="CR7" s="36">
        <v>63.22</v>
      </c>
      <c r="CS7" s="36">
        <v>60.25</v>
      </c>
      <c r="CT7" s="36">
        <v>62.32</v>
      </c>
      <c r="CU7" s="36">
        <v>64.010000000000005</v>
      </c>
      <c r="CV7" s="36">
        <v>64.78</v>
      </c>
      <c r="CW7" s="36">
        <v>92.66</v>
      </c>
      <c r="CX7" s="36">
        <v>93.89</v>
      </c>
      <c r="CY7" s="36">
        <v>93.75</v>
      </c>
      <c r="CZ7" s="36">
        <v>93.44</v>
      </c>
      <c r="DA7" s="36">
        <v>92.61</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7.0000000000000007E-2</v>
      </c>
      <c r="EK7" s="36">
        <v>0.02</v>
      </c>
      <c r="EL7" s="36">
        <v>0.05</v>
      </c>
      <c r="EM7" s="36">
        <v>0.06</v>
      </c>
      <c r="EN7" s="36">
        <v>0.11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2016-02-08T08:21:07Z</cp:lastPrinted>
  <dcterms:created xsi:type="dcterms:W3CDTF">2016-01-14T10:45:41Z</dcterms:created>
  <dcterms:modified xsi:type="dcterms:W3CDTF">2016-03-02T00:48:26Z</dcterms:modified>
</cp:coreProperties>
</file>