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<sst xmlns="http://schemas.openxmlformats.org/spreadsheetml/2006/main" count="221" uniqueCount="111">
  <si>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</si>
  <si>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</si>
  <si>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</si>
  <si>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</si>
  <si>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</si>
  <si>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</si>
  <si>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</si>
  <si>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</si>
  <si>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</si>
  <si>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</si>
  <si>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</si>
  <si>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</si>
  <si>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</si>
  <si>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</si>
  <si>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</si>
  <si>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</si>
  <si>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</si>
  <si>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</si>
  <si>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</si>
  <si>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</si>
  <si>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</si>
  <si>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</si>
  <si>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</si>
  <si>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</si>
  <si>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</si>
  <si>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</si>
  <si>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</si>
  <si>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</si>
  <si>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</si>
  <si>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</si>
  <si>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</si>
  <si>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</si>
  <si>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</si>
  <si>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</si>
  <si>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</si>
  <si>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</si>
  <si>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</si>
  <si>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</si>
  <si>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</si>
  <si>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</si>
  <si>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</si>
  <si>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</si>
  <si>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</si>
  <si>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</si>
  <si>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</si>
  <si>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</si>
  <si>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</si>
  <si>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</si>
  <si>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</si>
  <si>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</si>
  <si>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</si>
  <si>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</si>
  <si>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</si>
  <si>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</si>
  <si>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</si>
  <si>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</si>
  <si>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</si>
  <si>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</si>
  <si>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</si>
  <si>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</si>
  <si>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</si>
  <si>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</si>
  <si>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</si>
  <si>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</si>
  <si>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</si>
  <si>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</si>
  <si>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</si>
  <si>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</si>
  <si>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</si>
  <si>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</si>
  <si>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</si>
  <si>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</si>
  <si>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</si>
  <si>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</si>
  <si>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</si>
  <si>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</si>
  <si>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</si>
  <si>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</si>
  <si>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</si>
  <si>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</si>
  <si>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</si>
  <si>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</si>
  <si>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</si>
  <si>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</si>
  <si>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</si>
  <si>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</si>
  <si>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</si>
  <si>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</si>
  <si>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</si>
  <si>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</si>
  <si>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</si>
  <si>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</si>
  <si>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</si>
  <si>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</si>
  <si>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</si>
  <si>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</si>
  <si>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</t>
  </si>
  <si>
    <t>法非適用</t>
  </si>
  <si>
    <t>下水道事業</t>
  </si>
  <si>
    <t>流域下水道</t>
  </si>
  <si>
    <t>E3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</si>
  <si>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</si>
  <si>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</si>
  <si>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</si>
  <si>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</si>
  <si>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</si>
  <si>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</si>
  <si>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</si>
  <si>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下水道経営の健全性の確保については、下水道への接続による流入水量の増加を図る必要があり、関連市町と連携し接続率の向上に努めるとともに、面整備による処理区域の拡大により、早期の経営安定化が図られるよう努めてまいります。
</t>
    <rPh sb="1" eb="4">
      <t>ゲスイドウ</t>
    </rPh>
    <rPh sb="4" eb="6">
      <t>ケイエイ</t>
    </rPh>
    <rPh sb="7" eb="10">
      <t>ケンゼンセイ</t>
    </rPh>
    <rPh sb="11" eb="13">
      <t>カクホ</t>
    </rPh>
    <rPh sb="19" eb="22">
      <t>ゲスイドウ</t>
    </rPh>
    <rPh sb="24" eb="26">
      <t>セツゾク</t>
    </rPh>
    <rPh sb="29" eb="31">
      <t>リュウニュウ</t>
    </rPh>
    <rPh sb="31" eb="33">
      <t>スイリョウ</t>
    </rPh>
    <rPh sb="34" eb="36">
      <t>ゾウカ</t>
    </rPh>
    <rPh sb="37" eb="38">
      <t>ハカ</t>
    </rPh>
    <rPh sb="39" eb="41">
      <t>ヒツヨウ</t>
    </rPh>
    <rPh sb="45" eb="47">
      <t>カンレン</t>
    </rPh>
    <rPh sb="47" eb="49">
      <t>シマチ</t>
    </rPh>
    <rPh sb="50" eb="52">
      <t>レンケイ</t>
    </rPh>
    <rPh sb="53" eb="55">
      <t>セツゾク</t>
    </rPh>
    <rPh sb="55" eb="56">
      <t>リツ</t>
    </rPh>
    <rPh sb="57" eb="59">
      <t>コウジョウ</t>
    </rPh>
    <rPh sb="60" eb="61">
      <t>ツト</t>
    </rPh>
    <rPh sb="68" eb="71">
      <t>メンセイビ</t>
    </rPh>
    <rPh sb="74" eb="76">
      <t>ショリ</t>
    </rPh>
    <rPh sb="76" eb="78">
      <t>クイキ</t>
    </rPh>
    <rPh sb="79" eb="81">
      <t>カクダイ</t>
    </rPh>
    <rPh sb="85" eb="87">
      <t>ソウキ</t>
    </rPh>
    <rPh sb="88" eb="90">
      <t>ケイエイ</t>
    </rPh>
    <rPh sb="90" eb="93">
      <t>アンテイカ</t>
    </rPh>
    <rPh sb="94" eb="95">
      <t>ハカ</t>
    </rPh>
    <rPh sb="100" eb="101">
      <t>ツト</t>
    </rPh>
    <phoneticPr fontId="4"/>
  </si>
  <si>
    <t>①収益的収支比率
　施設の管理費は流域関連市町からの負担金で賄っており、有収水量の増加に伴い年々改善傾向にあります。
④企業債残高対事業規模比率
　供用初期のため事業規模が小さく、地方債の償還に伴い年々減少しています。
⑥汚水処理原価
　有収水量の増加に伴い年々減少し、改善が図られています。
⑦施設利用率
　平成21年4月の供用開始後、有収水量の増加に伴い、着実に利用率が向上しています。
⑧水洗化率
　関連市町の面整備により、処理区域が年々拡大しているため、接続率が類似団体と比較して低い状況にあります。</t>
    <rPh sb="1" eb="4">
      <t>シュウエキテキ</t>
    </rPh>
    <rPh sb="4" eb="6">
      <t>シュウシ</t>
    </rPh>
    <rPh sb="6" eb="8">
      <t>ヒリツ</t>
    </rPh>
    <rPh sb="10" eb="12">
      <t>シセツ</t>
    </rPh>
    <rPh sb="13" eb="16">
      <t>カンリヒ</t>
    </rPh>
    <rPh sb="17" eb="19">
      <t>リュウイキ</t>
    </rPh>
    <rPh sb="19" eb="21">
      <t>カンレン</t>
    </rPh>
    <rPh sb="21" eb="23">
      <t>シマチ</t>
    </rPh>
    <rPh sb="26" eb="28">
      <t>フタン</t>
    </rPh>
    <rPh sb="28" eb="29">
      <t>キン</t>
    </rPh>
    <rPh sb="30" eb="31">
      <t>マカナ</t>
    </rPh>
    <rPh sb="36" eb="38">
      <t>ユウシュウ</t>
    </rPh>
    <rPh sb="38" eb="40">
      <t>スイリョウ</t>
    </rPh>
    <rPh sb="41" eb="43">
      <t>ゾウカ</t>
    </rPh>
    <rPh sb="44" eb="45">
      <t>トモナ</t>
    </rPh>
    <rPh sb="46" eb="48">
      <t>ネンネン</t>
    </rPh>
    <rPh sb="48" eb="50">
      <t>カイゼン</t>
    </rPh>
    <rPh sb="50" eb="52">
      <t>ケイコウ</t>
    </rPh>
    <rPh sb="60" eb="63">
      <t>キギョウサイ</t>
    </rPh>
    <rPh sb="63" eb="65">
      <t>ザンダカ</t>
    </rPh>
    <rPh sb="65" eb="66">
      <t>タイ</t>
    </rPh>
    <rPh sb="66" eb="68">
      <t>ジギョウ</t>
    </rPh>
    <rPh sb="68" eb="70">
      <t>キボ</t>
    </rPh>
    <rPh sb="70" eb="72">
      <t>ヒリツ</t>
    </rPh>
    <rPh sb="74" eb="76">
      <t>キョウヨウ</t>
    </rPh>
    <rPh sb="76" eb="78">
      <t>ショキ</t>
    </rPh>
    <rPh sb="81" eb="83">
      <t>ジギョウ</t>
    </rPh>
    <rPh sb="83" eb="85">
      <t>キボ</t>
    </rPh>
    <rPh sb="86" eb="87">
      <t>チイ</t>
    </rPh>
    <rPh sb="90" eb="93">
      <t>チホウサイ</t>
    </rPh>
    <rPh sb="94" eb="96">
      <t>ショウカン</t>
    </rPh>
    <rPh sb="97" eb="98">
      <t>トモナ</t>
    </rPh>
    <rPh sb="99" eb="101">
      <t>ネンネン</t>
    </rPh>
    <rPh sb="101" eb="103">
      <t>ゲンショウ</t>
    </rPh>
    <rPh sb="111" eb="113">
      <t>オスイ</t>
    </rPh>
    <rPh sb="113" eb="115">
      <t>ショリ</t>
    </rPh>
    <rPh sb="115" eb="117">
      <t>ゲンカ</t>
    </rPh>
    <rPh sb="127" eb="128">
      <t>トモナ</t>
    </rPh>
    <rPh sb="129" eb="131">
      <t>ネンネン</t>
    </rPh>
    <rPh sb="135" eb="137">
      <t>カイゼン</t>
    </rPh>
    <rPh sb="138" eb="139">
      <t>ハカ</t>
    </rPh>
    <rPh sb="148" eb="150">
      <t>シセツ</t>
    </rPh>
    <rPh sb="150" eb="153">
      <t>リヨウリツ</t>
    </rPh>
    <rPh sb="155" eb="157">
      <t>ヘイセイ</t>
    </rPh>
    <rPh sb="167" eb="168">
      <t>アト</t>
    </rPh>
    <rPh sb="169" eb="171">
      <t>ユウシュウ</t>
    </rPh>
    <rPh sb="171" eb="173">
      <t>スイリョウ</t>
    </rPh>
    <rPh sb="174" eb="176">
      <t>ゾウカ</t>
    </rPh>
    <rPh sb="177" eb="178">
      <t>トモナ</t>
    </rPh>
    <rPh sb="180" eb="182">
      <t>チャクジツ</t>
    </rPh>
    <rPh sb="183" eb="186">
      <t>リヨウリツ</t>
    </rPh>
    <rPh sb="187" eb="189">
      <t>コウジョウ</t>
    </rPh>
    <rPh sb="197" eb="200">
      <t>スイセンカ</t>
    </rPh>
    <rPh sb="200" eb="201">
      <t>リツ</t>
    </rPh>
    <rPh sb="203" eb="206">
      <t>カンレンシ</t>
    </rPh>
    <rPh sb="206" eb="207">
      <t>マチ</t>
    </rPh>
    <rPh sb="208" eb="211">
      <t>メンセイビ</t>
    </rPh>
    <rPh sb="215" eb="217">
      <t>ショリ</t>
    </rPh>
    <rPh sb="217" eb="219">
      <t>クイキ</t>
    </rPh>
    <rPh sb="220" eb="222">
      <t>ネンネン</t>
    </rPh>
    <rPh sb="222" eb="224">
      <t>カクダイ</t>
    </rPh>
    <rPh sb="231" eb="233">
      <t>セツゾク</t>
    </rPh>
    <rPh sb="233" eb="234">
      <t>リツ</t>
    </rPh>
    <rPh sb="235" eb="237">
      <t>ルイジ</t>
    </rPh>
    <rPh sb="237" eb="239">
      <t>ダンタイ</t>
    </rPh>
    <rPh sb="240" eb="242">
      <t>ヒカク</t>
    </rPh>
    <rPh sb="244" eb="245">
      <t>ヒク</t>
    </rPh>
    <rPh sb="246" eb="248">
      <t>ジョウキョウ</t>
    </rPh>
    <phoneticPr fontId="4"/>
  </si>
  <si>
    <t>③管渠改善率
　平成21年度に供用開始して間がなく、老朽化等が見られないことから、管渠の更新等の必要がありません。</t>
    <rPh sb="1" eb="3">
      <t>カンキョ</t>
    </rPh>
    <rPh sb="3" eb="6">
      <t>カイゼンリツ</t>
    </rPh>
    <rPh sb="8" eb="10">
      <t>ヘイセイ</t>
    </rPh>
    <rPh sb="12" eb="14">
      <t>ネンド</t>
    </rPh>
    <rPh sb="15" eb="17">
      <t>キョウヨウ</t>
    </rPh>
    <rPh sb="17" eb="19">
      <t>カイシ</t>
    </rPh>
    <rPh sb="21" eb="22">
      <t>マ</t>
    </rPh>
    <rPh sb="26" eb="29">
      <t>ロウキュウカ</t>
    </rPh>
    <rPh sb="29" eb="30">
      <t>トウ</t>
    </rPh>
    <rPh sb="31" eb="32">
      <t>ミ</t>
    </rPh>
    <rPh sb="41" eb="43">
      <t>カンキョ</t>
    </rPh>
    <rPh sb="44" eb="46">
      <t>コウシン</t>
    </rPh>
    <rPh sb="46" eb="47">
      <t>トウ</t>
    </rPh>
    <rPh sb="48" eb="5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</si>
</sst>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768832"/>
        <c:axId val="3571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68832"/>
        <c:axId val="357134336"/>
      </c:lineChart>
      <c:dateAx>
        <c:axId val="3397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134336"/>
        <c:crosses val="autoZero"/>
        <c:auto val="1"/>
        <c:lblOffset val="100"/>
        <c:baseTimeUnit val="years"/>
      </c:dateAx>
      <c:valAx>
        <c:axId val="35713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76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13.02</c:v>
                </c:pt>
                <c:pt idx="1">
                  <c:v>24.95</c:v>
                </c:pt>
                <c:pt idx="2">
                  <c:v>34.1</c:v>
                </c:pt>
                <c:pt idx="3">
                  <c:v>43.49</c:v>
                </c:pt>
                <c:pt idx="4">
                  <c:v>49.49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34496"/>
        <c:axId val="32304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44.84</c:v>
                </c:pt>
                <c:pt idx="1">
                  <c:v>49.95</c:v>
                </c:pt>
                <c:pt idx="2">
                  <c:v>51.32</c:v>
                </c:pt>
                <c:pt idx="3">
                  <c:v>52.58</c:v>
                </c:pt>
                <c:pt idx="4">
                  <c:v>52.38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34496"/>
        <c:axId val="323040768"/>
      </c:lineChart>
      <c:dateAx>
        <c:axId val="32303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040768"/>
        <c:crosses val="autoZero"/>
        <c:auto val="1"/>
        <c:lblOffset val="100"/>
        <c:baseTimeUnit val="years"/>
      </c:dateAx>
      <c:valAx>
        <c:axId val="32304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3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20.25</c:v>
                </c:pt>
                <c:pt idx="1">
                  <c:v>28.32</c:v>
                </c:pt>
                <c:pt idx="2">
                  <c:v>34.630000000000003</c:v>
                </c:pt>
                <c:pt idx="3">
                  <c:v>37.54</c:v>
                </c:pt>
                <c:pt idx="4">
                  <c:v>38.450000000000003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62784"/>
        <c:axId val="32306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69.290000000000006</c:v>
                </c:pt>
                <c:pt idx="1">
                  <c:v>72.14</c:v>
                </c:pt>
                <c:pt idx="2">
                  <c:v>73.63</c:v>
                </c:pt>
                <c:pt idx="3">
                  <c:v>73.739999999999995</c:v>
                </c:pt>
                <c:pt idx="4">
                  <c:v>66.52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62784"/>
        <c:axId val="323064960"/>
      </c:lineChart>
      <c:dateAx>
        <c:axId val="32306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064960"/>
        <c:crosses val="autoZero"/>
        <c:auto val="1"/>
        <c:lblOffset val="100"/>
        <c:baseTimeUnit val="years"/>
      </c:dateAx>
      <c:valAx>
        <c:axId val="32306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6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24.56</c:v>
                </c:pt>
                <c:pt idx="1">
                  <c:v>26.52</c:v>
                </c:pt>
                <c:pt idx="2">
                  <c:v>27.97</c:v>
                </c:pt>
                <c:pt idx="3">
                  <c:v>29.98</c:v>
                </c:pt>
                <c:pt idx="4">
                  <c:v>50.85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01600"/>
        <c:axId val="31811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01600"/>
        <c:axId val="318116608"/>
      </c:lineChart>
      <c:dateAx>
        <c:axId val="3162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16608"/>
        <c:crosses val="autoZero"/>
        <c:auto val="1"/>
        <c:lblOffset val="100"/>
        <c:baseTimeUnit val="years"/>
      </c:dateAx>
      <c:valAx>
        <c:axId val="31811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20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0432"/>
        <c:axId val="31813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0432"/>
        <c:axId val="318136704"/>
      </c:lineChart>
      <c:dateAx>
        <c:axId val="31813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36704"/>
        <c:crosses val="autoZero"/>
        <c:auto val="1"/>
        <c:lblOffset val="100"/>
        <c:baseTimeUnit val="years"/>
      </c:dateAx>
      <c:valAx>
        <c:axId val="31813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3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54624"/>
        <c:axId val="31816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54624"/>
        <c:axId val="318160896"/>
      </c:lineChart>
      <c:dateAx>
        <c:axId val="3181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60896"/>
        <c:crosses val="autoZero"/>
        <c:auto val="1"/>
        <c:lblOffset val="100"/>
        <c:baseTimeUnit val="years"/>
      </c:dateAx>
      <c:valAx>
        <c:axId val="31816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70624"/>
        <c:axId val="31817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70624"/>
        <c:axId val="318172544"/>
      </c:lineChart>
      <c:dateAx>
        <c:axId val="3181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72544"/>
        <c:crosses val="autoZero"/>
        <c:auto val="1"/>
        <c:lblOffset val="100"/>
        <c:baseTimeUnit val="years"/>
      </c:dateAx>
      <c:valAx>
        <c:axId val="31817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56960"/>
        <c:axId val="31845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56960"/>
        <c:axId val="318458880"/>
      </c:lineChart>
      <c:dateAx>
        <c:axId val="31845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58880"/>
        <c:crosses val="autoZero"/>
        <c:auto val="1"/>
        <c:lblOffset val="100"/>
        <c:baseTimeUnit val="years"/>
      </c:dateAx>
      <c:valAx>
        <c:axId val="31845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5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391.24</c:v>
                </c:pt>
                <c:pt idx="1">
                  <c:v>272.23</c:v>
                </c:pt>
                <c:pt idx="2">
                  <c:v>226.74</c:v>
                </c:pt>
                <c:pt idx="3">
                  <c:v>170.98</c:v>
                </c:pt>
                <c:pt idx="4">
                  <c:v>141.75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2960"/>
        <c:axId val="31847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1090.5999999999999</c:v>
                </c:pt>
                <c:pt idx="1">
                  <c:v>949.83</c:v>
                </c:pt>
                <c:pt idx="2">
                  <c:v>845.75</c:v>
                </c:pt>
                <c:pt idx="3">
                  <c:v>806.65</c:v>
                </c:pt>
                <c:pt idx="4">
                  <c:v>917.84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2960"/>
        <c:axId val="318474880"/>
      </c:lineChart>
      <c:dateAx>
        <c:axId val="31847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74880"/>
        <c:crosses val="autoZero"/>
        <c:auto val="1"/>
        <c:lblOffset val="100"/>
        <c:baseTimeUnit val="years"/>
      </c:dateAx>
      <c:valAx>
        <c:axId val="31847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7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88960"/>
        <c:axId val="31849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88960"/>
        <c:axId val="318490880"/>
      </c:lineChart>
      <c:dateAx>
        <c:axId val="31848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90880"/>
        <c:crosses val="autoZero"/>
        <c:auto val="1"/>
        <c:lblOffset val="100"/>
        <c:baseTimeUnit val="years"/>
      </c:dateAx>
      <c:valAx>
        <c:axId val="31849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8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893.63</c:v>
                </c:pt>
                <c:pt idx="1">
                  <c:v>575.36</c:v>
                </c:pt>
                <c:pt idx="2">
                  <c:v>406.31</c:v>
                </c:pt>
                <c:pt idx="3">
                  <c:v>362.83</c:v>
                </c:pt>
                <c:pt idx="4">
                  <c:v>212.04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73568"/>
        <c:axId val="32177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151.88</c:v>
                </c:pt>
                <c:pt idx="1">
                  <c:v>142.84</c:v>
                </c:pt>
                <c:pt idx="2">
                  <c:v>136.16</c:v>
                </c:pt>
                <c:pt idx="3">
                  <c:v>183.2</c:v>
                </c:pt>
                <c:pt idx="4">
                  <c:v>190.41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73568"/>
        <c:axId val="321775488"/>
      </c:lineChart>
      <c:dateAx>
        <c:axId val="32177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75488"/>
        <c:crosses val="autoZero"/>
        <c:auto val="1"/>
        <c:lblOffset val="100"/>
        <c:baseTimeUnit val="years"/>
      </c:dateAx>
      <c:valAx>
        <c:axId val="32177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77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【69.26】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2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2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2" t="str">
        <f>データ!H6</f>
        <v>徳島県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流域下水道</v>
      </c>
      <c r="Q8" s="70"/>
      <c r="R8" s="70"/>
      <c r="S8" s="70"/>
      <c r="T8" s="70"/>
      <c r="U8" s="70"/>
      <c r="V8" s="70"/>
      <c r="W8" s="70" t="str">
        <f>データ!L6</f>
        <v>E3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776567</v>
      </c>
      <c r="AM8" s="64"/>
      <c r="AN8" s="64"/>
      <c r="AO8" s="64"/>
      <c r="AP8" s="64"/>
      <c r="AQ8" s="64"/>
      <c r="AR8" s="64"/>
      <c r="AS8" s="64"/>
      <c r="AT8" s="63">
        <f>データ!S6</f>
        <v>4146.93</v>
      </c>
      <c r="AU8" s="63"/>
      <c r="AV8" s="63"/>
      <c r="AW8" s="63"/>
      <c r="AX8" s="63"/>
      <c r="AY8" s="63"/>
      <c r="AZ8" s="63"/>
      <c r="BA8" s="63"/>
      <c r="BB8" s="63">
        <f>データ!T6</f>
        <v>187.26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12.54</v>
      </c>
      <c r="Q10" s="63"/>
      <c r="R10" s="63"/>
      <c r="S10" s="63"/>
      <c r="T10" s="63"/>
      <c r="U10" s="63"/>
      <c r="V10" s="63"/>
      <c r="W10" s="63">
        <f>データ!P6</f>
        <v>64.59</v>
      </c>
      <c r="X10" s="63"/>
      <c r="Y10" s="63"/>
      <c r="Z10" s="63"/>
      <c r="AA10" s="63"/>
      <c r="AB10" s="63"/>
      <c r="AC10" s="63"/>
      <c r="AD10" s="64">
        <f>データ!Q6</f>
        <v>0</v>
      </c>
      <c r="AE10" s="64"/>
      <c r="AF10" s="64"/>
      <c r="AG10" s="64"/>
      <c r="AH10" s="64"/>
      <c r="AI10" s="64"/>
      <c r="AJ10" s="64"/>
      <c r="AK10" s="2"/>
      <c r="AL10" s="64">
        <f>データ!U6</f>
        <v>18425</v>
      </c>
      <c r="AM10" s="64"/>
      <c r="AN10" s="64"/>
      <c r="AO10" s="64"/>
      <c r="AP10" s="64"/>
      <c r="AQ10" s="64"/>
      <c r="AR10" s="64"/>
      <c r="AS10" s="64"/>
      <c r="AT10" s="63">
        <f>データ!V6</f>
        <v>5.32</v>
      </c>
      <c r="AU10" s="63"/>
      <c r="AV10" s="63"/>
      <c r="AW10" s="63"/>
      <c r="AX10" s="63"/>
      <c r="AY10" s="63"/>
      <c r="AZ10" s="63"/>
      <c r="BA10" s="63"/>
      <c r="BB10" s="63">
        <f>データ!W6</f>
        <v>3463.35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2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2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2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2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2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2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2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2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2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4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2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2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2">
      <c r="A6" s="26" t="s">
        <v>95</v>
      </c>
      <c r="B6" s="31">
        <f>B7</f>
        <v>2014</v>
      </c>
      <c r="C6" s="31">
        <f t="shared" ref="C6:W6" si="3">C7</f>
        <v>360007</v>
      </c>
      <c r="D6" s="31">
        <f t="shared" si="3"/>
        <v>47</v>
      </c>
      <c r="E6" s="31">
        <f t="shared" si="3"/>
        <v>17</v>
      </c>
      <c r="F6" s="31">
        <f t="shared" si="3"/>
        <v>3</v>
      </c>
      <c r="G6" s="31">
        <f t="shared" si="3"/>
        <v>0</v>
      </c>
      <c r="H6" s="31" t="str">
        <f t="shared" si="3"/>
        <v>徳島県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流域下水道</v>
      </c>
      <c r="L6" s="31" t="str">
        <f t="shared" si="3"/>
        <v>E3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12.54</v>
      </c>
      <c r="P6" s="32">
        <f t="shared" si="3"/>
        <v>64.59</v>
      </c>
      <c r="Q6" s="32">
        <f t="shared" si="3"/>
        <v>0</v>
      </c>
      <c r="R6" s="32">
        <f t="shared" si="3"/>
        <v>776567</v>
      </c>
      <c r="S6" s="32">
        <f t="shared" si="3"/>
        <v>4146.93</v>
      </c>
      <c r="T6" s="32">
        <f t="shared" si="3"/>
        <v>187.26</v>
      </c>
      <c r="U6" s="32">
        <f t="shared" si="3"/>
        <v>18425</v>
      </c>
      <c r="V6" s="32">
        <f t="shared" si="3"/>
        <v>5.32</v>
      </c>
      <c r="W6" s="32">
        <f t="shared" si="3"/>
        <v>3463.35</v>
      </c>
      <c r="X6" s="33">
        <f>IF(X7="",NA(),X7)</f>
        <v>24.56</v>
      </c>
      <c r="Y6" s="33">
        <f t="shared" ref="Y6:AG6" si="4">IF(Y7="",NA(),Y7)</f>
        <v>26.52</v>
      </c>
      <c r="Z6" s="33">
        <f t="shared" si="4"/>
        <v>27.97</v>
      </c>
      <c r="AA6" s="33">
        <f t="shared" si="4"/>
        <v>29.98</v>
      </c>
      <c r="AB6" s="33">
        <f t="shared" si="4"/>
        <v>50.85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391.24</v>
      </c>
      <c r="BF6" s="33">
        <f t="shared" ref="BF6:BN6" si="7">IF(BF7="",NA(),BF7)</f>
        <v>272.23</v>
      </c>
      <c r="BG6" s="33">
        <f t="shared" si="7"/>
        <v>226.74</v>
      </c>
      <c r="BH6" s="33">
        <f t="shared" si="7"/>
        <v>170.98</v>
      </c>
      <c r="BI6" s="33">
        <f t="shared" si="7"/>
        <v>141.75</v>
      </c>
      <c r="BJ6" s="33">
        <f t="shared" si="7"/>
        <v>1090.5999999999999</v>
      </c>
      <c r="BK6" s="33">
        <f t="shared" si="7"/>
        <v>949.83</v>
      </c>
      <c r="BL6" s="33">
        <f t="shared" si="7"/>
        <v>845.75</v>
      </c>
      <c r="BM6" s="33">
        <f t="shared" si="7"/>
        <v>806.65</v>
      </c>
      <c r="BN6" s="33">
        <f t="shared" si="7"/>
        <v>917.84</v>
      </c>
      <c r="BO6" s="32" t="str">
        <f>IF(BO7="","",IF(BO7="-","【-】","【"&amp;SUBSTITUTE(TEXT(BO7,"#,##0.00"),"-","△")&amp;"】"))</f>
        <v>【400.47】</v>
      </c>
      <c r="BP6" s="32">
        <f>IF(BP7="",NA(),BP7)</f>
        <v>0</v>
      </c>
      <c r="BQ6" s="32">
        <f t="shared" ref="BQ6:BY6" si="8">IF(BQ7="",NA(),BQ7)</f>
        <v>0</v>
      </c>
      <c r="BR6" s="32">
        <f t="shared" si="8"/>
        <v>0</v>
      </c>
      <c r="BS6" s="32">
        <f t="shared" si="8"/>
        <v>0</v>
      </c>
      <c r="BT6" s="32">
        <f t="shared" si="8"/>
        <v>0</v>
      </c>
      <c r="BU6" s="32">
        <f t="shared" si="8"/>
        <v>0</v>
      </c>
      <c r="BV6" s="32">
        <f t="shared" si="8"/>
        <v>0</v>
      </c>
      <c r="BW6" s="32">
        <f t="shared" si="8"/>
        <v>0</v>
      </c>
      <c r="BX6" s="32">
        <f t="shared" si="8"/>
        <v>0</v>
      </c>
      <c r="BY6" s="32">
        <f t="shared" si="8"/>
        <v>0</v>
      </c>
      <c r="BZ6" s="32" t="str">
        <f>IF(BZ7="","",IF(BZ7="-","【-】","【"&amp;SUBSTITUTE(TEXT(BZ7,"#,##0.00"),"-","△")&amp;"】"))</f>
        <v>【0.00】</v>
      </c>
      <c r="CA6" s="33">
        <f>IF(CA7="",NA(),CA7)</f>
        <v>893.63</v>
      </c>
      <c r="CB6" s="33">
        <f t="shared" ref="CB6:CJ6" si="9">IF(CB7="",NA(),CB7)</f>
        <v>575.36</v>
      </c>
      <c r="CC6" s="33">
        <f t="shared" si="9"/>
        <v>406.31</v>
      </c>
      <c r="CD6" s="33">
        <f t="shared" si="9"/>
        <v>362.83</v>
      </c>
      <c r="CE6" s="33">
        <f t="shared" si="9"/>
        <v>212.04</v>
      </c>
      <c r="CF6" s="33">
        <f t="shared" si="9"/>
        <v>151.88</v>
      </c>
      <c r="CG6" s="33">
        <f t="shared" si="9"/>
        <v>142.84</v>
      </c>
      <c r="CH6" s="33">
        <f t="shared" si="9"/>
        <v>136.16</v>
      </c>
      <c r="CI6" s="33">
        <f t="shared" si="9"/>
        <v>183.2</v>
      </c>
      <c r="CJ6" s="33">
        <f t="shared" si="9"/>
        <v>190.41</v>
      </c>
      <c r="CK6" s="32" t="str">
        <f>IF(CK7="","",IF(CK7="-","【-】","【"&amp;SUBSTITUTE(TEXT(CK7,"#,##0.00"),"-","△")&amp;"】"))</f>
        <v>【69.26】</v>
      </c>
      <c r="CL6" s="33">
        <f>IF(CL7="",NA(),CL7)</f>
        <v>13.02</v>
      </c>
      <c r="CM6" s="33">
        <f t="shared" ref="CM6:CU6" si="10">IF(CM7="",NA(),CM7)</f>
        <v>24.95</v>
      </c>
      <c r="CN6" s="33">
        <f t="shared" si="10"/>
        <v>34.1</v>
      </c>
      <c r="CO6" s="33">
        <f t="shared" si="10"/>
        <v>43.49</v>
      </c>
      <c r="CP6" s="33">
        <f t="shared" si="10"/>
        <v>49.49</v>
      </c>
      <c r="CQ6" s="33">
        <f t="shared" si="10"/>
        <v>44.84</v>
      </c>
      <c r="CR6" s="33">
        <f t="shared" si="10"/>
        <v>49.95</v>
      </c>
      <c r="CS6" s="33">
        <f t="shared" si="10"/>
        <v>51.32</v>
      </c>
      <c r="CT6" s="33">
        <f t="shared" si="10"/>
        <v>52.58</v>
      </c>
      <c r="CU6" s="33">
        <f t="shared" si="10"/>
        <v>52.38</v>
      </c>
      <c r="CV6" s="32" t="str">
        <f>IF(CV7="","",IF(CV7="-","【-】","【"&amp;SUBSTITUTE(TEXT(CV7,"#,##0.00"),"-","△")&amp;"】"))</f>
        <v>【64.78】</v>
      </c>
      <c r="CW6" s="33">
        <f>IF(CW7="",NA(),CW7)</f>
        <v>20.25</v>
      </c>
      <c r="CX6" s="33">
        <f t="shared" ref="CX6:DF6" si="11">IF(CX7="",NA(),CX7)</f>
        <v>28.32</v>
      </c>
      <c r="CY6" s="33">
        <f t="shared" si="11"/>
        <v>34.630000000000003</v>
      </c>
      <c r="CZ6" s="33">
        <f t="shared" si="11"/>
        <v>37.54</v>
      </c>
      <c r="DA6" s="33">
        <f t="shared" si="11"/>
        <v>38.450000000000003</v>
      </c>
      <c r="DB6" s="33">
        <f t="shared" si="11"/>
        <v>69.290000000000006</v>
      </c>
      <c r="DC6" s="33">
        <f t="shared" si="11"/>
        <v>72.14</v>
      </c>
      <c r="DD6" s="33">
        <f t="shared" si="11"/>
        <v>73.63</v>
      </c>
      <c r="DE6" s="33">
        <f t="shared" si="11"/>
        <v>73.739999999999995</v>
      </c>
      <c r="DF6" s="33">
        <f t="shared" si="11"/>
        <v>66.52</v>
      </c>
      <c r="DG6" s="32" t="str">
        <f>IF(DG7="","",IF(DG7="-","【-】","【"&amp;SUBSTITUTE(TEXT(DG7,"#,##0.00"),"-","△")&amp;"】"))</f>
        <v>【91.98】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【0.11】</v>
      </c>
    </row>
    <row r="7" spans="1:144" s="34" customFormat="1" x14ac:dyDescent="0.2">
      <c r="A7" s="26"/>
      <c r="B7" s="35">
        <v>2014</v>
      </c>
      <c r="C7" s="35">
        <v>360007</v>
      </c>
      <c r="D7" s="35">
        <v>47</v>
      </c>
      <c r="E7" s="35">
        <v>17</v>
      </c>
      <c r="F7" s="35">
        <v>3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12.54</v>
      </c>
      <c r="P7" s="36">
        <v>64.59</v>
      </c>
      <c r="Q7" s="36">
        <v>0</v>
      </c>
      <c r="R7" s="36">
        <v>776567</v>
      </c>
      <c r="S7" s="36">
        <v>4146.93</v>
      </c>
      <c r="T7" s="36">
        <v>187.26</v>
      </c>
      <c r="U7" s="36">
        <v>18425</v>
      </c>
      <c r="V7" s="36">
        <v>5.32</v>
      </c>
      <c r="W7" s="36">
        <v>3463.35</v>
      </c>
      <c r="X7" s="36">
        <v>24.56</v>
      </c>
      <c r="Y7" s="36">
        <v>26.52</v>
      </c>
      <c r="Z7" s="36">
        <v>27.97</v>
      </c>
      <c r="AA7" s="36">
        <v>29.98</v>
      </c>
      <c r="AB7" s="36">
        <v>50.85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391.24</v>
      </c>
      <c r="BF7" s="36">
        <v>272.23</v>
      </c>
      <c r="BG7" s="36">
        <v>226.74</v>
      </c>
      <c r="BH7" s="36">
        <v>170.98</v>
      </c>
      <c r="BI7" s="36">
        <v>141.75</v>
      </c>
      <c r="BJ7" s="36">
        <v>1090.5999999999999</v>
      </c>
      <c r="BK7" s="36">
        <v>949.83</v>
      </c>
      <c r="BL7" s="36">
        <v>845.75</v>
      </c>
      <c r="BM7" s="36">
        <v>806.65</v>
      </c>
      <c r="BN7" s="36">
        <v>917.84</v>
      </c>
      <c r="BO7" s="36">
        <v>400.47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893.63</v>
      </c>
      <c r="CB7" s="36">
        <v>575.36</v>
      </c>
      <c r="CC7" s="36">
        <v>406.31</v>
      </c>
      <c r="CD7" s="36">
        <v>362.83</v>
      </c>
      <c r="CE7" s="36">
        <v>212.04</v>
      </c>
      <c r="CF7" s="36">
        <v>151.88</v>
      </c>
      <c r="CG7" s="36">
        <v>142.84</v>
      </c>
      <c r="CH7" s="36">
        <v>136.16</v>
      </c>
      <c r="CI7" s="36">
        <v>183.2</v>
      </c>
      <c r="CJ7" s="36">
        <v>190.41</v>
      </c>
      <c r="CK7" s="36">
        <v>69.260000000000005</v>
      </c>
      <c r="CL7" s="36">
        <v>13.02</v>
      </c>
      <c r="CM7" s="36">
        <v>24.95</v>
      </c>
      <c r="CN7" s="36">
        <v>34.1</v>
      </c>
      <c r="CO7" s="36">
        <v>43.49</v>
      </c>
      <c r="CP7" s="36">
        <v>49.49</v>
      </c>
      <c r="CQ7" s="36">
        <v>44.84</v>
      </c>
      <c r="CR7" s="36">
        <v>49.95</v>
      </c>
      <c r="CS7" s="36">
        <v>51.32</v>
      </c>
      <c r="CT7" s="36">
        <v>52.58</v>
      </c>
      <c r="CU7" s="36">
        <v>52.38</v>
      </c>
      <c r="CV7" s="36">
        <v>64.78</v>
      </c>
      <c r="CW7" s="36">
        <v>20.25</v>
      </c>
      <c r="CX7" s="36">
        <v>28.32</v>
      </c>
      <c r="CY7" s="36">
        <v>34.630000000000003</v>
      </c>
      <c r="CZ7" s="36">
        <v>37.54</v>
      </c>
      <c r="DA7" s="36">
        <v>38.450000000000003</v>
      </c>
      <c r="DB7" s="36">
        <v>69.290000000000006</v>
      </c>
      <c r="DC7" s="36">
        <v>72.14</v>
      </c>
      <c r="DD7" s="36">
        <v>73.63</v>
      </c>
      <c r="DE7" s="36">
        <v>73.739999999999995</v>
      </c>
      <c r="DF7" s="36">
        <v>66.52</v>
      </c>
      <c r="DG7" s="36">
        <v>91.98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0.11</v>
      </c>
    </row>
    <row r="8" spans="1:144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2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2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総務省</cp:lastModifiedBy>
  <cp:lastPrinted>2016-02-17T06:03:18Z</cp:lastPrinted>
  <dcterms:created xsi:type="dcterms:W3CDTF">2016-01-14T10:45:42Z</dcterms:created>
  <dcterms:modified xsi:type="dcterms:W3CDTF">2016-02-24T07:24:49Z</dcterms:modified>
  <cp:category/>
</cp:coreProperties>
</file>