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2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L8" i="4"/>
  <c r="W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<sst xmlns="http://schemas.openxmlformats.org/spreadsheetml/2006/main" count="221" uniqueCount="110">
  <si>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</si>
  <si>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</si>
  <si>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</si>
  <si>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</si>
  <si>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</si>
  <si>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</si>
  <si>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</si>
  <si>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</si>
  <si>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</si>
  <si>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</si>
  <si>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</si>
  <si>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</si>
  <si>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</si>
  <si>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</si>
  <si>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</si>
  <si>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</si>
  <si>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</si>
  <si>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</si>
  <si>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</si>
  <si>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</si>
  <si>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</si>
  <si>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</si>
  <si>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</si>
  <si>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</si>
  <si>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</si>
  <si>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</si>
  <si>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</si>
  <si>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</si>
  <si>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</si>
  <si>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</si>
  <si>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</si>
  <si>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</si>
  <si>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</si>
  <si>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</si>
  <si>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</si>
  <si>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</si>
  <si>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</si>
  <si>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</si>
  <si>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</si>
  <si>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</si>
  <si>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</si>
  <si>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</si>
  <si>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</si>
  <si>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</si>
  <si>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</si>
  <si>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</si>
  <si>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</si>
  <si>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</si>
  <si>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</si>
  <si>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</si>
  <si>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</si>
  <si>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</si>
  <si>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</si>
  <si>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</si>
  <si>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</si>
  <si>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</si>
  <si>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</si>
  <si>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</si>
  <si>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</si>
  <si>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</si>
  <si>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</si>
  <si>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</si>
  <si>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</si>
  <si>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</si>
  <si>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</si>
  <si>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</si>
  <si>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</si>
  <si>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</si>
  <si>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</si>
  <si>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</si>
  <si>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</si>
  <si>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</si>
  <si>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</si>
  <si>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</si>
  <si>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</si>
  <si>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</si>
  <si>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</si>
  <si>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</si>
  <si>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</si>
  <si>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</si>
  <si>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</si>
  <si>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</si>
  <si>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</si>
  <si>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</si>
  <si>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</si>
  <si>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</si>
  <si>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</si>
  <si>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</si>
  <si>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</si>
  <si>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</si>
  <si>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</si>
  <si>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</si>
  <si>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</si>
  <si>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</si>
  <si>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</si>
  <si>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長崎県</t>
  </si>
  <si>
    <t>法非適用</t>
  </si>
  <si>
    <t>下水道事業</t>
  </si>
  <si>
    <t>流域下水道</t>
  </si>
  <si>
    <t>E2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</si>
  <si>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</si>
  <si>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</si>
  <si>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</si>
  <si>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</si>
  <si>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</si>
  <si>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</si>
  <si>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</si>
  <si>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本流域下水道は、平成11年度末に供用を開始し、管渠の耐用年数50年を経過していないため、管渠の更新等を行っていない。今後管渠調査を行い、必要に応じてストックマネジメント計画を策定し、計画的な改築更新を行っていく。</t>
    <phoneticPr fontId="4"/>
  </si>
  <si>
    <t>収益的収支比率及び汚水処理原価については、H18年度以降に収支が黒字化し繰越金として留保していたが、H25年度より関連市に繰越剰余金の返還を行ったためである。
企業債については供用開始後15年経過し、大きな起債事業が無いため変動なし。
施設利用率および水洗化率については、H22～H26年度は緩やかな増加傾向に有るため、特段の問題ないと考えている。
健全性・効率性について現在は良好であると分析しているが、今後も経営改善に向けて検討を行っていく。</t>
    <rPh sb="0" eb="3">
      <t>シュウエキテキ</t>
    </rPh>
    <rPh sb="3" eb="5">
      <t>シュウシ</t>
    </rPh>
    <rPh sb="5" eb="7">
      <t>ヒリツ</t>
    </rPh>
    <rPh sb="7" eb="8">
      <t>オヨ</t>
    </rPh>
    <rPh sb="24" eb="26">
      <t>ネンド</t>
    </rPh>
    <rPh sb="26" eb="28">
      <t>イコウ</t>
    </rPh>
    <rPh sb="29" eb="31">
      <t>シュウシ</t>
    </rPh>
    <rPh sb="32" eb="35">
      <t>クロジカ</t>
    </rPh>
    <rPh sb="36" eb="38">
      <t>クリコシ</t>
    </rPh>
    <rPh sb="38" eb="39">
      <t>キン</t>
    </rPh>
    <rPh sb="42" eb="44">
      <t>リュウホ</t>
    </rPh>
    <rPh sb="61" eb="63">
      <t>クリコシ</t>
    </rPh>
    <rPh sb="67" eb="69">
      <t>ヘンカン</t>
    </rPh>
    <rPh sb="70" eb="71">
      <t>オコナ</t>
    </rPh>
    <rPh sb="80" eb="82">
      <t>キギョウ</t>
    </rPh>
    <rPh sb="82" eb="83">
      <t>サイ</t>
    </rPh>
    <rPh sb="88" eb="90">
      <t>キョウヨウ</t>
    </rPh>
    <rPh sb="90" eb="93">
      <t>カイシゴ</t>
    </rPh>
    <rPh sb="95" eb="96">
      <t>ネン</t>
    </rPh>
    <rPh sb="96" eb="98">
      <t>ケイカ</t>
    </rPh>
    <rPh sb="100" eb="101">
      <t>オオ</t>
    </rPh>
    <rPh sb="103" eb="105">
      <t>キサイ</t>
    </rPh>
    <rPh sb="105" eb="107">
      <t>ジギョウ</t>
    </rPh>
    <rPh sb="108" eb="109">
      <t>ナ</t>
    </rPh>
    <rPh sb="112" eb="114">
      <t>ヘンドウ</t>
    </rPh>
    <rPh sb="118" eb="120">
      <t>シセツ</t>
    </rPh>
    <rPh sb="120" eb="123">
      <t>リヨウリツ</t>
    </rPh>
    <rPh sb="126" eb="129">
      <t>スイセンカ</t>
    </rPh>
    <rPh sb="129" eb="130">
      <t>リツ</t>
    </rPh>
    <rPh sb="160" eb="162">
      <t>トクダン</t>
    </rPh>
    <rPh sb="163" eb="165">
      <t>モンダイ</t>
    </rPh>
    <rPh sb="168" eb="169">
      <t>カンガ</t>
    </rPh>
    <rPh sb="175" eb="178">
      <t>ケンゼンセイ</t>
    </rPh>
    <rPh sb="179" eb="182">
      <t>コウリツセイ</t>
    </rPh>
    <rPh sb="186" eb="188">
      <t>ゲンザイ</t>
    </rPh>
    <rPh sb="189" eb="191">
      <t>リョウコウ</t>
    </rPh>
    <rPh sb="195" eb="197">
      <t>ブンセキ</t>
    </rPh>
    <rPh sb="203" eb="205">
      <t>コンゴ</t>
    </rPh>
    <rPh sb="206" eb="208">
      <t>ケイエイ</t>
    </rPh>
    <rPh sb="208" eb="210">
      <t>カイゼン</t>
    </rPh>
    <rPh sb="211" eb="212">
      <t>ム</t>
    </rPh>
    <rPh sb="214" eb="216">
      <t>ケントウ</t>
    </rPh>
    <rPh sb="217" eb="218">
      <t>オコナ</t>
    </rPh>
    <phoneticPr fontId="4"/>
  </si>
  <si>
    <t>供用開始より15年経過しており、長寿命化計画に基づく設備や機器の改築更新。耐震化に伴う整備など今後は改築更新費の増加が見込まれる中で、事業の健全性・効率性について、十分な検討を行っていく。</t>
    <rPh sb="0" eb="2">
      <t>キョウヨウ</t>
    </rPh>
    <rPh sb="2" eb="4">
      <t>カイシ</t>
    </rPh>
    <rPh sb="8" eb="9">
      <t>ネン</t>
    </rPh>
    <rPh sb="9" eb="11">
      <t>ケイカ</t>
    </rPh>
    <rPh sb="16" eb="17">
      <t>チョウ</t>
    </rPh>
    <rPh sb="17" eb="20">
      <t>ジュミョウカ</t>
    </rPh>
    <rPh sb="20" eb="22">
      <t>ケイカク</t>
    </rPh>
    <rPh sb="23" eb="24">
      <t>モト</t>
    </rPh>
    <rPh sb="26" eb="28">
      <t>セツビ</t>
    </rPh>
    <rPh sb="29" eb="31">
      <t>キキ</t>
    </rPh>
    <rPh sb="32" eb="34">
      <t>カイチク</t>
    </rPh>
    <rPh sb="34" eb="36">
      <t>コウシン</t>
    </rPh>
    <rPh sb="37" eb="40">
      <t>タイシンカ</t>
    </rPh>
    <rPh sb="41" eb="42">
      <t>トモナ</t>
    </rPh>
    <rPh sb="43" eb="45">
      <t>セイビ</t>
    </rPh>
    <rPh sb="47" eb="49">
      <t>コンゴ</t>
    </rPh>
    <rPh sb="50" eb="52">
      <t>カイチク</t>
    </rPh>
    <rPh sb="52" eb="54">
      <t>コウシン</t>
    </rPh>
    <rPh sb="54" eb="55">
      <t>ヒ</t>
    </rPh>
    <rPh sb="56" eb="58">
      <t>ゾウカ</t>
    </rPh>
    <rPh sb="59" eb="61">
      <t>ミコ</t>
    </rPh>
    <rPh sb="64" eb="65">
      <t>ナカ</t>
    </rPh>
    <rPh sb="67" eb="69">
      <t>ジギョウ</t>
    </rPh>
    <rPh sb="70" eb="73">
      <t>ケンゼンセイ</t>
    </rPh>
    <rPh sb="74" eb="77">
      <t>コウリツセイ</t>
    </rPh>
    <rPh sb="82" eb="84">
      <t>ジュウブン</t>
    </rPh>
    <rPh sb="85" eb="87">
      <t>ケントウ</t>
    </rPh>
    <rPh sb="88" eb="89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</si>
</sst>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7" xfId="0" applyFont="1" applyFill="1" applyBorder="1" applyAlignment="1" applyProtection="1">
      <alignment horizontal="left" vertical="top" wrapText="1"/>
      <protection locked="0"/>
    </xf>
    <xf numFmtId="0" fontId="5" fillId="0" borderId="8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9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059712"/>
        <c:axId val="323062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059712"/>
        <c:axId val="323062016"/>
      </c:lineChart>
      <c:dateAx>
        <c:axId val="323059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3062016"/>
        <c:crosses val="autoZero"/>
        <c:auto val="1"/>
        <c:lblOffset val="100"/>
        <c:baseTimeUnit val="years"/>
      </c:dateAx>
      <c:valAx>
        <c:axId val="323062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3059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47.83</c:v>
                </c:pt>
                <c:pt idx="1">
                  <c:v>55.39</c:v>
                </c:pt>
                <c:pt idx="2">
                  <c:v>60.42</c:v>
                </c:pt>
                <c:pt idx="3">
                  <c:v>59.34</c:v>
                </c:pt>
                <c:pt idx="4">
                  <c:v>60.81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488576"/>
        <c:axId val="318490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44.84</c:v>
                </c:pt>
                <c:pt idx="1">
                  <c:v>49.95</c:v>
                </c:pt>
                <c:pt idx="2">
                  <c:v>51.32</c:v>
                </c:pt>
                <c:pt idx="3">
                  <c:v>52.58</c:v>
                </c:pt>
                <c:pt idx="4">
                  <c:v>64.010000000000005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488576"/>
        <c:axId val="318490496"/>
      </c:lineChart>
      <c:dateAx>
        <c:axId val="318488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8490496"/>
        <c:crosses val="autoZero"/>
        <c:auto val="1"/>
        <c:lblOffset val="100"/>
        <c:baseTimeUnit val="years"/>
      </c:dateAx>
      <c:valAx>
        <c:axId val="318490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8488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86.07</c:v>
                </c:pt>
                <c:pt idx="1">
                  <c:v>87.25</c:v>
                </c:pt>
                <c:pt idx="2">
                  <c:v>88.42</c:v>
                </c:pt>
                <c:pt idx="3">
                  <c:v>88.64</c:v>
                </c:pt>
                <c:pt idx="4">
                  <c:v>90.57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504320"/>
        <c:axId val="321775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69.290000000000006</c:v>
                </c:pt>
                <c:pt idx="1">
                  <c:v>72.14</c:v>
                </c:pt>
                <c:pt idx="2">
                  <c:v>73.63</c:v>
                </c:pt>
                <c:pt idx="3">
                  <c:v>73.739999999999995</c:v>
                </c:pt>
                <c:pt idx="4">
                  <c:v>87.99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504320"/>
        <c:axId val="321775104"/>
      </c:lineChart>
      <c:dateAx>
        <c:axId val="318504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1775104"/>
        <c:crosses val="autoZero"/>
        <c:auto val="1"/>
        <c:lblOffset val="100"/>
        <c:baseTimeUnit val="years"/>
      </c:dateAx>
      <c:valAx>
        <c:axId val="321775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8504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103.43</c:v>
                </c:pt>
                <c:pt idx="1">
                  <c:v>123.12</c:v>
                </c:pt>
                <c:pt idx="2">
                  <c:v>109.13</c:v>
                </c:pt>
                <c:pt idx="3">
                  <c:v>47.5</c:v>
                </c:pt>
                <c:pt idx="4">
                  <c:v>82.74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757184"/>
        <c:axId val="323759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757184"/>
        <c:axId val="323759104"/>
      </c:lineChart>
      <c:dateAx>
        <c:axId val="323757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3759104"/>
        <c:crosses val="autoZero"/>
        <c:auto val="1"/>
        <c:lblOffset val="100"/>
        <c:baseTimeUnit val="years"/>
      </c:dateAx>
      <c:valAx>
        <c:axId val="323759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3757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137792"/>
        <c:axId val="3571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137792"/>
        <c:axId val="357169408"/>
      </c:lineChart>
      <c:dateAx>
        <c:axId val="357137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7169408"/>
        <c:crosses val="autoZero"/>
        <c:auto val="1"/>
        <c:lblOffset val="100"/>
        <c:baseTimeUnit val="years"/>
      </c:dateAx>
      <c:valAx>
        <c:axId val="3571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7137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201216"/>
        <c:axId val="318112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201216"/>
        <c:axId val="318112128"/>
      </c:lineChart>
      <c:dateAx>
        <c:axId val="316201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8112128"/>
        <c:crosses val="autoZero"/>
        <c:auto val="1"/>
        <c:lblOffset val="100"/>
        <c:baseTimeUnit val="years"/>
      </c:dateAx>
      <c:valAx>
        <c:axId val="318112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6201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121856"/>
        <c:axId val="318136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21856"/>
        <c:axId val="318136320"/>
      </c:lineChart>
      <c:dateAx>
        <c:axId val="318121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8136320"/>
        <c:crosses val="autoZero"/>
        <c:auto val="1"/>
        <c:lblOffset val="100"/>
        <c:baseTimeUnit val="years"/>
      </c:dateAx>
      <c:valAx>
        <c:axId val="318136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8121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154240"/>
        <c:axId val="318156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54240"/>
        <c:axId val="318156160"/>
      </c:lineChart>
      <c:dateAx>
        <c:axId val="318154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8156160"/>
        <c:crosses val="autoZero"/>
        <c:auto val="1"/>
        <c:lblOffset val="100"/>
        <c:baseTimeUnit val="years"/>
      </c:dateAx>
      <c:valAx>
        <c:axId val="318156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8154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383.94</c:v>
                </c:pt>
                <c:pt idx="1">
                  <c:v>333.29</c:v>
                </c:pt>
                <c:pt idx="2">
                  <c:v>362.35</c:v>
                </c:pt>
                <c:pt idx="3">
                  <c:v>358.73</c:v>
                </c:pt>
                <c:pt idx="4">
                  <c:v>333.05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166144"/>
        <c:axId val="318168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1090.5999999999999</c:v>
                </c:pt>
                <c:pt idx="1">
                  <c:v>949.83</c:v>
                </c:pt>
                <c:pt idx="2">
                  <c:v>845.75</c:v>
                </c:pt>
                <c:pt idx="3">
                  <c:v>806.65</c:v>
                </c:pt>
                <c:pt idx="4">
                  <c:v>350.99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66144"/>
        <c:axId val="318168064"/>
      </c:lineChart>
      <c:dateAx>
        <c:axId val="318166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8168064"/>
        <c:crosses val="autoZero"/>
        <c:auto val="1"/>
        <c:lblOffset val="100"/>
        <c:baseTimeUnit val="years"/>
      </c:dateAx>
      <c:valAx>
        <c:axId val="318168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81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444288"/>
        <c:axId val="318446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444288"/>
        <c:axId val="318446208"/>
      </c:lineChart>
      <c:dateAx>
        <c:axId val="318444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8446208"/>
        <c:crosses val="autoZero"/>
        <c:auto val="1"/>
        <c:lblOffset val="100"/>
        <c:baseTimeUnit val="years"/>
      </c:dateAx>
      <c:valAx>
        <c:axId val="318446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8444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68.44</c:v>
                </c:pt>
                <c:pt idx="1">
                  <c:v>60.03</c:v>
                </c:pt>
                <c:pt idx="2">
                  <c:v>59.82</c:v>
                </c:pt>
                <c:pt idx="3">
                  <c:v>140.80000000000001</c:v>
                </c:pt>
                <c:pt idx="4">
                  <c:v>78.459999999999994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464384"/>
        <c:axId val="318466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151.88</c:v>
                </c:pt>
                <c:pt idx="1">
                  <c:v>142.84</c:v>
                </c:pt>
                <c:pt idx="2">
                  <c:v>136.16</c:v>
                </c:pt>
                <c:pt idx="3">
                  <c:v>183.2</c:v>
                </c:pt>
                <c:pt idx="4">
                  <c:v>84.43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464384"/>
        <c:axId val="318466304"/>
      </c:lineChart>
      <c:dateAx>
        <c:axId val="318464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8466304"/>
        <c:crosses val="autoZero"/>
        <c:auto val="1"/>
        <c:lblOffset val="100"/>
        <c:baseTimeUnit val="years"/>
      </c:dateAx>
      <c:valAx>
        <c:axId val="318466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8464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【400.47】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【91.98】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【64.78】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【69.26】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="70" zoomScaleNormal="7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 x14ac:dyDescent="0.2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 x14ac:dyDescent="0.2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2" t="str">
        <f>データ!H6</f>
        <v>長崎県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2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流域下水道</v>
      </c>
      <c r="Q8" s="70"/>
      <c r="R8" s="70"/>
      <c r="S8" s="70"/>
      <c r="T8" s="70"/>
      <c r="U8" s="70"/>
      <c r="V8" s="70"/>
      <c r="W8" s="70" t="str">
        <f>データ!L6</f>
        <v>E2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1413155</v>
      </c>
      <c r="AM8" s="64"/>
      <c r="AN8" s="64"/>
      <c r="AO8" s="64"/>
      <c r="AP8" s="64"/>
      <c r="AQ8" s="64"/>
      <c r="AR8" s="64"/>
      <c r="AS8" s="64"/>
      <c r="AT8" s="63">
        <f>データ!S6</f>
        <v>4132.32</v>
      </c>
      <c r="AU8" s="63"/>
      <c r="AV8" s="63"/>
      <c r="AW8" s="63"/>
      <c r="AX8" s="63"/>
      <c r="AY8" s="63"/>
      <c r="AZ8" s="63"/>
      <c r="BA8" s="63"/>
      <c r="BB8" s="63">
        <f>データ!T6</f>
        <v>341.98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2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2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15.51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0</v>
      </c>
      <c r="AE10" s="64"/>
      <c r="AF10" s="64"/>
      <c r="AG10" s="64"/>
      <c r="AH10" s="64"/>
      <c r="AI10" s="64"/>
      <c r="AJ10" s="64"/>
      <c r="AK10" s="2"/>
      <c r="AL10" s="64">
        <f>データ!U6</f>
        <v>36340</v>
      </c>
      <c r="AM10" s="64"/>
      <c r="AN10" s="64"/>
      <c r="AO10" s="64"/>
      <c r="AP10" s="64"/>
      <c r="AQ10" s="64"/>
      <c r="AR10" s="64"/>
      <c r="AS10" s="64"/>
      <c r="AT10" s="63">
        <f>データ!V6</f>
        <v>10.73</v>
      </c>
      <c r="AU10" s="63"/>
      <c r="AV10" s="63"/>
      <c r="AW10" s="63"/>
      <c r="AX10" s="63"/>
      <c r="AY10" s="63"/>
      <c r="AZ10" s="63"/>
      <c r="BA10" s="63"/>
      <c r="BB10" s="63">
        <f>データ!W6</f>
        <v>3386.77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 x14ac:dyDescent="0.2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 x14ac:dyDescent="0.2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 x14ac:dyDescent="0.2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 x14ac:dyDescent="0.2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 x14ac:dyDescent="0.2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 x14ac:dyDescent="0.2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 x14ac:dyDescent="0.2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 x14ac:dyDescent="0.2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 x14ac:dyDescent="0.2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 x14ac:dyDescent="0.2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 x14ac:dyDescent="0.2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 x14ac:dyDescent="0.2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 x14ac:dyDescent="0.2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 x14ac:dyDescent="0.2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 x14ac:dyDescent="0.2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 x14ac:dyDescent="0.2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 x14ac:dyDescent="0.2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 x14ac:dyDescent="0.2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 x14ac:dyDescent="0.2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 x14ac:dyDescent="0.2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 x14ac:dyDescent="0.2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 x14ac:dyDescent="0.2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 x14ac:dyDescent="0.2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 x14ac:dyDescent="0.2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 x14ac:dyDescent="0.2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 x14ac:dyDescent="0.2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 x14ac:dyDescent="0.2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 x14ac:dyDescent="0.2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 x14ac:dyDescent="0.2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 x14ac:dyDescent="0.2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 x14ac:dyDescent="0.2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 x14ac:dyDescent="0.2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 x14ac:dyDescent="0.2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107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 x14ac:dyDescent="0.2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 x14ac:dyDescent="0.2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 x14ac:dyDescent="0.2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 x14ac:dyDescent="0.2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 x14ac:dyDescent="0.2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 x14ac:dyDescent="0.2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 x14ac:dyDescent="0.2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 x14ac:dyDescent="0.2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 x14ac:dyDescent="0.2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 x14ac:dyDescent="0.2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 x14ac:dyDescent="0.2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 x14ac:dyDescent="0.2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 x14ac:dyDescent="0.2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 x14ac:dyDescent="0.2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 x14ac:dyDescent="0.2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 x14ac:dyDescent="0.2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 x14ac:dyDescent="0.2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 x14ac:dyDescent="0.2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 x14ac:dyDescent="0.2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 x14ac:dyDescent="0.2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 x14ac:dyDescent="0.2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 x14ac:dyDescent="0.2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 x14ac:dyDescent="0.2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 x14ac:dyDescent="0.2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 x14ac:dyDescent="0.2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 x14ac:dyDescent="0.2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 x14ac:dyDescent="0.2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 x14ac:dyDescent="0.2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 x14ac:dyDescent="0.2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 x14ac:dyDescent="0.2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 x14ac:dyDescent="0.2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 x14ac:dyDescent="0.2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 x14ac:dyDescent="0.2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 x14ac:dyDescent="0.2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 x14ac:dyDescent="0.2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 x14ac:dyDescent="0.2">
      <c r="C83" s="2" t="s">
        <v>40</v>
      </c>
    </row>
    <row r="84" spans="1:78" x14ac:dyDescent="0.2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2" x14ac:dyDescent="0.2"/>
  <cols>
    <col min="2" max="143" width="11.88671875" customWidth="1"/>
  </cols>
  <sheetData>
    <row r="1" spans="1:144" x14ac:dyDescent="0.2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 x14ac:dyDescent="0.2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 x14ac:dyDescent="0.2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35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 x14ac:dyDescent="0.2">
      <c r="A4" s="26" t="s">
        <v>53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54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55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56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57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58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59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60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61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62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63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64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 x14ac:dyDescent="0.2">
      <c r="A5" s="26" t="s">
        <v>65</v>
      </c>
      <c r="B5" s="29"/>
      <c r="C5" s="29"/>
      <c r="D5" s="29"/>
      <c r="E5" s="29"/>
      <c r="F5" s="29"/>
      <c r="G5" s="29"/>
      <c r="H5" s="30" t="s">
        <v>66</v>
      </c>
      <c r="I5" s="30" t="s">
        <v>67</v>
      </c>
      <c r="J5" s="30" t="s">
        <v>68</v>
      </c>
      <c r="K5" s="30" t="s">
        <v>69</v>
      </c>
      <c r="L5" s="30" t="s">
        <v>70</v>
      </c>
      <c r="M5" s="30" t="s">
        <v>71</v>
      </c>
      <c r="N5" s="30" t="s">
        <v>72</v>
      </c>
      <c r="O5" s="30" t="s">
        <v>73</v>
      </c>
      <c r="P5" s="30" t="s">
        <v>74</v>
      </c>
      <c r="Q5" s="30" t="s">
        <v>75</v>
      </c>
      <c r="R5" s="30" t="s">
        <v>76</v>
      </c>
      <c r="S5" s="30" t="s">
        <v>77</v>
      </c>
      <c r="T5" s="30" t="s">
        <v>78</v>
      </c>
      <c r="U5" s="30" t="s">
        <v>79</v>
      </c>
      <c r="V5" s="30" t="s">
        <v>80</v>
      </c>
      <c r="W5" s="30" t="s">
        <v>81</v>
      </c>
      <c r="X5" s="30" t="s">
        <v>82</v>
      </c>
      <c r="Y5" s="30" t="s">
        <v>83</v>
      </c>
      <c r="Z5" s="30" t="s">
        <v>84</v>
      </c>
      <c r="AA5" s="30" t="s">
        <v>85</v>
      </c>
      <c r="AB5" s="30" t="s">
        <v>86</v>
      </c>
      <c r="AC5" s="30" t="s">
        <v>87</v>
      </c>
      <c r="AD5" s="30" t="s">
        <v>88</v>
      </c>
      <c r="AE5" s="30" t="s">
        <v>89</v>
      </c>
      <c r="AF5" s="30" t="s">
        <v>90</v>
      </c>
      <c r="AG5" s="30" t="s">
        <v>91</v>
      </c>
      <c r="AH5" s="30" t="s">
        <v>92</v>
      </c>
      <c r="AI5" s="30" t="s">
        <v>82</v>
      </c>
      <c r="AJ5" s="30" t="s">
        <v>83</v>
      </c>
      <c r="AK5" s="30" t="s">
        <v>84</v>
      </c>
      <c r="AL5" s="30" t="s">
        <v>85</v>
      </c>
      <c r="AM5" s="30" t="s">
        <v>86</v>
      </c>
      <c r="AN5" s="30" t="s">
        <v>87</v>
      </c>
      <c r="AO5" s="30" t="s">
        <v>88</v>
      </c>
      <c r="AP5" s="30" t="s">
        <v>89</v>
      </c>
      <c r="AQ5" s="30" t="s">
        <v>90</v>
      </c>
      <c r="AR5" s="30" t="s">
        <v>91</v>
      </c>
      <c r="AS5" s="30" t="s">
        <v>93</v>
      </c>
      <c r="AT5" s="30" t="s">
        <v>82</v>
      </c>
      <c r="AU5" s="30" t="s">
        <v>83</v>
      </c>
      <c r="AV5" s="30" t="s">
        <v>84</v>
      </c>
      <c r="AW5" s="30" t="s">
        <v>85</v>
      </c>
      <c r="AX5" s="30" t="s">
        <v>86</v>
      </c>
      <c r="AY5" s="30" t="s">
        <v>87</v>
      </c>
      <c r="AZ5" s="30" t="s">
        <v>88</v>
      </c>
      <c r="BA5" s="30" t="s">
        <v>89</v>
      </c>
      <c r="BB5" s="30" t="s">
        <v>90</v>
      </c>
      <c r="BC5" s="30" t="s">
        <v>91</v>
      </c>
      <c r="BD5" s="30" t="s">
        <v>93</v>
      </c>
      <c r="BE5" s="30" t="s">
        <v>82</v>
      </c>
      <c r="BF5" s="30" t="s">
        <v>83</v>
      </c>
      <c r="BG5" s="30" t="s">
        <v>84</v>
      </c>
      <c r="BH5" s="30" t="s">
        <v>85</v>
      </c>
      <c r="BI5" s="30" t="s">
        <v>86</v>
      </c>
      <c r="BJ5" s="30" t="s">
        <v>87</v>
      </c>
      <c r="BK5" s="30" t="s">
        <v>88</v>
      </c>
      <c r="BL5" s="30" t="s">
        <v>89</v>
      </c>
      <c r="BM5" s="30" t="s">
        <v>90</v>
      </c>
      <c r="BN5" s="30" t="s">
        <v>91</v>
      </c>
      <c r="BO5" s="30" t="s">
        <v>93</v>
      </c>
      <c r="BP5" s="30" t="s">
        <v>82</v>
      </c>
      <c r="BQ5" s="30" t="s">
        <v>83</v>
      </c>
      <c r="BR5" s="30" t="s">
        <v>84</v>
      </c>
      <c r="BS5" s="30" t="s">
        <v>85</v>
      </c>
      <c r="BT5" s="30" t="s">
        <v>86</v>
      </c>
      <c r="BU5" s="30" t="s">
        <v>87</v>
      </c>
      <c r="BV5" s="30" t="s">
        <v>88</v>
      </c>
      <c r="BW5" s="30" t="s">
        <v>89</v>
      </c>
      <c r="BX5" s="30" t="s">
        <v>90</v>
      </c>
      <c r="BY5" s="30" t="s">
        <v>91</v>
      </c>
      <c r="BZ5" s="30" t="s">
        <v>93</v>
      </c>
      <c r="CA5" s="30" t="s">
        <v>82</v>
      </c>
      <c r="CB5" s="30" t="s">
        <v>83</v>
      </c>
      <c r="CC5" s="30" t="s">
        <v>84</v>
      </c>
      <c r="CD5" s="30" t="s">
        <v>85</v>
      </c>
      <c r="CE5" s="30" t="s">
        <v>86</v>
      </c>
      <c r="CF5" s="30" t="s">
        <v>87</v>
      </c>
      <c r="CG5" s="30" t="s">
        <v>88</v>
      </c>
      <c r="CH5" s="30" t="s">
        <v>89</v>
      </c>
      <c r="CI5" s="30" t="s">
        <v>90</v>
      </c>
      <c r="CJ5" s="30" t="s">
        <v>91</v>
      </c>
      <c r="CK5" s="30" t="s">
        <v>93</v>
      </c>
      <c r="CL5" s="30" t="s">
        <v>82</v>
      </c>
      <c r="CM5" s="30" t="s">
        <v>83</v>
      </c>
      <c r="CN5" s="30" t="s">
        <v>84</v>
      </c>
      <c r="CO5" s="30" t="s">
        <v>85</v>
      </c>
      <c r="CP5" s="30" t="s">
        <v>86</v>
      </c>
      <c r="CQ5" s="30" t="s">
        <v>87</v>
      </c>
      <c r="CR5" s="30" t="s">
        <v>88</v>
      </c>
      <c r="CS5" s="30" t="s">
        <v>89</v>
      </c>
      <c r="CT5" s="30" t="s">
        <v>90</v>
      </c>
      <c r="CU5" s="30" t="s">
        <v>91</v>
      </c>
      <c r="CV5" s="30" t="s">
        <v>93</v>
      </c>
      <c r="CW5" s="30" t="s">
        <v>82</v>
      </c>
      <c r="CX5" s="30" t="s">
        <v>83</v>
      </c>
      <c r="CY5" s="30" t="s">
        <v>84</v>
      </c>
      <c r="CZ5" s="30" t="s">
        <v>85</v>
      </c>
      <c r="DA5" s="30" t="s">
        <v>86</v>
      </c>
      <c r="DB5" s="30" t="s">
        <v>87</v>
      </c>
      <c r="DC5" s="30" t="s">
        <v>88</v>
      </c>
      <c r="DD5" s="30" t="s">
        <v>89</v>
      </c>
      <c r="DE5" s="30" t="s">
        <v>90</v>
      </c>
      <c r="DF5" s="30" t="s">
        <v>91</v>
      </c>
      <c r="DG5" s="30" t="s">
        <v>93</v>
      </c>
      <c r="DH5" s="30" t="s">
        <v>82</v>
      </c>
      <c r="DI5" s="30" t="s">
        <v>83</v>
      </c>
      <c r="DJ5" s="30" t="s">
        <v>84</v>
      </c>
      <c r="DK5" s="30" t="s">
        <v>85</v>
      </c>
      <c r="DL5" s="30" t="s">
        <v>86</v>
      </c>
      <c r="DM5" s="30" t="s">
        <v>87</v>
      </c>
      <c r="DN5" s="30" t="s">
        <v>88</v>
      </c>
      <c r="DO5" s="30" t="s">
        <v>89</v>
      </c>
      <c r="DP5" s="30" t="s">
        <v>90</v>
      </c>
      <c r="DQ5" s="30" t="s">
        <v>91</v>
      </c>
      <c r="DR5" s="30" t="s">
        <v>93</v>
      </c>
      <c r="DS5" s="30" t="s">
        <v>82</v>
      </c>
      <c r="DT5" s="30" t="s">
        <v>83</v>
      </c>
      <c r="DU5" s="30" t="s">
        <v>84</v>
      </c>
      <c r="DV5" s="30" t="s">
        <v>85</v>
      </c>
      <c r="DW5" s="30" t="s">
        <v>86</v>
      </c>
      <c r="DX5" s="30" t="s">
        <v>87</v>
      </c>
      <c r="DY5" s="30" t="s">
        <v>88</v>
      </c>
      <c r="DZ5" s="30" t="s">
        <v>89</v>
      </c>
      <c r="EA5" s="30" t="s">
        <v>90</v>
      </c>
      <c r="EB5" s="30" t="s">
        <v>91</v>
      </c>
      <c r="EC5" s="30" t="s">
        <v>93</v>
      </c>
      <c r="ED5" s="30" t="s">
        <v>82</v>
      </c>
      <c r="EE5" s="30" t="s">
        <v>83</v>
      </c>
      <c r="EF5" s="30" t="s">
        <v>84</v>
      </c>
      <c r="EG5" s="30" t="s">
        <v>85</v>
      </c>
      <c r="EH5" s="30" t="s">
        <v>86</v>
      </c>
      <c r="EI5" s="30" t="s">
        <v>87</v>
      </c>
      <c r="EJ5" s="30" t="s">
        <v>88</v>
      </c>
      <c r="EK5" s="30" t="s">
        <v>89</v>
      </c>
      <c r="EL5" s="30" t="s">
        <v>90</v>
      </c>
      <c r="EM5" s="30" t="s">
        <v>91</v>
      </c>
      <c r="EN5" s="30" t="s">
        <v>93</v>
      </c>
    </row>
    <row r="6" spans="1:144" s="34" customFormat="1" x14ac:dyDescent="0.2">
      <c r="A6" s="26" t="s">
        <v>94</v>
      </c>
      <c r="B6" s="31">
        <f>B7</f>
        <v>2014</v>
      </c>
      <c r="C6" s="31">
        <f t="shared" ref="C6:W6" si="3">C7</f>
        <v>420000</v>
      </c>
      <c r="D6" s="31">
        <f t="shared" si="3"/>
        <v>47</v>
      </c>
      <c r="E6" s="31">
        <f t="shared" si="3"/>
        <v>17</v>
      </c>
      <c r="F6" s="31">
        <f t="shared" si="3"/>
        <v>3</v>
      </c>
      <c r="G6" s="31">
        <f t="shared" si="3"/>
        <v>0</v>
      </c>
      <c r="H6" s="31" t="str">
        <f t="shared" si="3"/>
        <v>長崎県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流域下水道</v>
      </c>
      <c r="L6" s="31" t="str">
        <f t="shared" si="3"/>
        <v>E2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15.51</v>
      </c>
      <c r="P6" s="32">
        <f t="shared" si="3"/>
        <v>100</v>
      </c>
      <c r="Q6" s="32">
        <f t="shared" si="3"/>
        <v>0</v>
      </c>
      <c r="R6" s="32">
        <f t="shared" si="3"/>
        <v>1413155</v>
      </c>
      <c r="S6" s="32">
        <f t="shared" si="3"/>
        <v>4132.32</v>
      </c>
      <c r="T6" s="32">
        <f t="shared" si="3"/>
        <v>341.98</v>
      </c>
      <c r="U6" s="32">
        <f t="shared" si="3"/>
        <v>36340</v>
      </c>
      <c r="V6" s="32">
        <f t="shared" si="3"/>
        <v>10.73</v>
      </c>
      <c r="W6" s="32">
        <f t="shared" si="3"/>
        <v>3386.77</v>
      </c>
      <c r="X6" s="33">
        <f>IF(X7="",NA(),X7)</f>
        <v>103.43</v>
      </c>
      <c r="Y6" s="33">
        <f t="shared" ref="Y6:AG6" si="4">IF(Y7="",NA(),Y7)</f>
        <v>123.12</v>
      </c>
      <c r="Z6" s="33">
        <f t="shared" si="4"/>
        <v>109.13</v>
      </c>
      <c r="AA6" s="33">
        <f t="shared" si="4"/>
        <v>47.5</v>
      </c>
      <c r="AB6" s="33">
        <f t="shared" si="4"/>
        <v>82.74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383.94</v>
      </c>
      <c r="BF6" s="33">
        <f t="shared" ref="BF6:BN6" si="7">IF(BF7="",NA(),BF7)</f>
        <v>333.29</v>
      </c>
      <c r="BG6" s="33">
        <f t="shared" si="7"/>
        <v>362.35</v>
      </c>
      <c r="BH6" s="33">
        <f t="shared" si="7"/>
        <v>358.73</v>
      </c>
      <c r="BI6" s="33">
        <f t="shared" si="7"/>
        <v>333.05</v>
      </c>
      <c r="BJ6" s="33">
        <f t="shared" si="7"/>
        <v>1090.5999999999999</v>
      </c>
      <c r="BK6" s="33">
        <f t="shared" si="7"/>
        <v>949.83</v>
      </c>
      <c r="BL6" s="33">
        <f t="shared" si="7"/>
        <v>845.75</v>
      </c>
      <c r="BM6" s="33">
        <f t="shared" si="7"/>
        <v>806.65</v>
      </c>
      <c r="BN6" s="33">
        <f t="shared" si="7"/>
        <v>350.99</v>
      </c>
      <c r="BO6" s="32" t="str">
        <f>IF(BO7="","",IF(BO7="-","【-】","【"&amp;SUBSTITUTE(TEXT(BO7,"#,##0.00"),"-","△")&amp;"】"))</f>
        <v>【400.47】</v>
      </c>
      <c r="BP6" s="32">
        <f>IF(BP7="",NA(),BP7)</f>
        <v>0</v>
      </c>
      <c r="BQ6" s="32">
        <f t="shared" ref="BQ6:BY6" si="8">IF(BQ7="",NA(),BQ7)</f>
        <v>0</v>
      </c>
      <c r="BR6" s="32">
        <f t="shared" si="8"/>
        <v>0</v>
      </c>
      <c r="BS6" s="32">
        <f t="shared" si="8"/>
        <v>0</v>
      </c>
      <c r="BT6" s="32">
        <f t="shared" si="8"/>
        <v>0</v>
      </c>
      <c r="BU6" s="32">
        <f t="shared" si="8"/>
        <v>0</v>
      </c>
      <c r="BV6" s="32">
        <f t="shared" si="8"/>
        <v>0</v>
      </c>
      <c r="BW6" s="32">
        <f t="shared" si="8"/>
        <v>0</v>
      </c>
      <c r="BX6" s="32">
        <f t="shared" si="8"/>
        <v>0</v>
      </c>
      <c r="BY6" s="32">
        <f t="shared" si="8"/>
        <v>0</v>
      </c>
      <c r="BZ6" s="32" t="str">
        <f>IF(BZ7="","",IF(BZ7="-","【-】","【"&amp;SUBSTITUTE(TEXT(BZ7,"#,##0.00"),"-","△")&amp;"】"))</f>
        <v>【0.00】</v>
      </c>
      <c r="CA6" s="33">
        <f>IF(CA7="",NA(),CA7)</f>
        <v>68.44</v>
      </c>
      <c r="CB6" s="33">
        <f t="shared" ref="CB6:CJ6" si="9">IF(CB7="",NA(),CB7)</f>
        <v>60.03</v>
      </c>
      <c r="CC6" s="33">
        <f t="shared" si="9"/>
        <v>59.82</v>
      </c>
      <c r="CD6" s="33">
        <f t="shared" si="9"/>
        <v>140.80000000000001</v>
      </c>
      <c r="CE6" s="33">
        <f t="shared" si="9"/>
        <v>78.459999999999994</v>
      </c>
      <c r="CF6" s="33">
        <f t="shared" si="9"/>
        <v>151.88</v>
      </c>
      <c r="CG6" s="33">
        <f t="shared" si="9"/>
        <v>142.84</v>
      </c>
      <c r="CH6" s="33">
        <f t="shared" si="9"/>
        <v>136.16</v>
      </c>
      <c r="CI6" s="33">
        <f t="shared" si="9"/>
        <v>183.2</v>
      </c>
      <c r="CJ6" s="33">
        <f t="shared" si="9"/>
        <v>84.43</v>
      </c>
      <c r="CK6" s="32" t="str">
        <f>IF(CK7="","",IF(CK7="-","【-】","【"&amp;SUBSTITUTE(TEXT(CK7,"#,##0.00"),"-","△")&amp;"】"))</f>
        <v>【69.26】</v>
      </c>
      <c r="CL6" s="33">
        <f>IF(CL7="",NA(),CL7)</f>
        <v>47.83</v>
      </c>
      <c r="CM6" s="33">
        <f t="shared" ref="CM6:CU6" si="10">IF(CM7="",NA(),CM7)</f>
        <v>55.39</v>
      </c>
      <c r="CN6" s="33">
        <f t="shared" si="10"/>
        <v>60.42</v>
      </c>
      <c r="CO6" s="33">
        <f t="shared" si="10"/>
        <v>59.34</v>
      </c>
      <c r="CP6" s="33">
        <f t="shared" si="10"/>
        <v>60.81</v>
      </c>
      <c r="CQ6" s="33">
        <f t="shared" si="10"/>
        <v>44.84</v>
      </c>
      <c r="CR6" s="33">
        <f t="shared" si="10"/>
        <v>49.95</v>
      </c>
      <c r="CS6" s="33">
        <f t="shared" si="10"/>
        <v>51.32</v>
      </c>
      <c r="CT6" s="33">
        <f t="shared" si="10"/>
        <v>52.58</v>
      </c>
      <c r="CU6" s="33">
        <f t="shared" si="10"/>
        <v>64.010000000000005</v>
      </c>
      <c r="CV6" s="32" t="str">
        <f>IF(CV7="","",IF(CV7="-","【-】","【"&amp;SUBSTITUTE(TEXT(CV7,"#,##0.00"),"-","△")&amp;"】"))</f>
        <v>【64.78】</v>
      </c>
      <c r="CW6" s="33">
        <f>IF(CW7="",NA(),CW7)</f>
        <v>86.07</v>
      </c>
      <c r="CX6" s="33">
        <f t="shared" ref="CX6:DF6" si="11">IF(CX7="",NA(),CX7)</f>
        <v>87.25</v>
      </c>
      <c r="CY6" s="33">
        <f t="shared" si="11"/>
        <v>88.42</v>
      </c>
      <c r="CZ6" s="33">
        <f t="shared" si="11"/>
        <v>88.64</v>
      </c>
      <c r="DA6" s="33">
        <f t="shared" si="11"/>
        <v>90.57</v>
      </c>
      <c r="DB6" s="33">
        <f t="shared" si="11"/>
        <v>69.290000000000006</v>
      </c>
      <c r="DC6" s="33">
        <f t="shared" si="11"/>
        <v>72.14</v>
      </c>
      <c r="DD6" s="33">
        <f t="shared" si="11"/>
        <v>73.63</v>
      </c>
      <c r="DE6" s="33">
        <f t="shared" si="11"/>
        <v>73.739999999999995</v>
      </c>
      <c r="DF6" s="33">
        <f t="shared" si="11"/>
        <v>87.99</v>
      </c>
      <c r="DG6" s="32" t="str">
        <f>IF(DG7="","",IF(DG7="-","【-】","【"&amp;SUBSTITUTE(TEXT(DG7,"#,##0.00"),"-","△")&amp;"】"))</f>
        <v>【91.98】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2">
        <f t="shared" si="14"/>
        <v>0</v>
      </c>
      <c r="EJ6" s="32">
        <f t="shared" si="14"/>
        <v>0</v>
      </c>
      <c r="EK6" s="32">
        <f t="shared" si="14"/>
        <v>0</v>
      </c>
      <c r="EL6" s="32">
        <f t="shared" si="14"/>
        <v>0</v>
      </c>
      <c r="EM6" s="33">
        <f t="shared" si="14"/>
        <v>0.06</v>
      </c>
      <c r="EN6" s="32" t="str">
        <f>IF(EN7="","",IF(EN7="-","【-】","【"&amp;SUBSTITUTE(TEXT(EN7,"#,##0.00"),"-","△")&amp;"】"))</f>
        <v>【0.11】</v>
      </c>
    </row>
    <row r="7" spans="1:144" s="34" customFormat="1" x14ac:dyDescent="0.2">
      <c r="A7" s="26"/>
      <c r="B7" s="35">
        <v>2014</v>
      </c>
      <c r="C7" s="35">
        <v>420000</v>
      </c>
      <c r="D7" s="35">
        <v>47</v>
      </c>
      <c r="E7" s="35">
        <v>17</v>
      </c>
      <c r="F7" s="35">
        <v>3</v>
      </c>
      <c r="G7" s="35">
        <v>0</v>
      </c>
      <c r="H7" s="35" t="s">
        <v>95</v>
      </c>
      <c r="I7" s="35" t="s">
        <v>96</v>
      </c>
      <c r="J7" s="35" t="s">
        <v>97</v>
      </c>
      <c r="K7" s="35" t="s">
        <v>98</v>
      </c>
      <c r="L7" s="35" t="s">
        <v>99</v>
      </c>
      <c r="M7" s="36" t="s">
        <v>100</v>
      </c>
      <c r="N7" s="36" t="s">
        <v>101</v>
      </c>
      <c r="O7" s="36">
        <v>15.51</v>
      </c>
      <c r="P7" s="36">
        <v>100</v>
      </c>
      <c r="Q7" s="36">
        <v>0</v>
      </c>
      <c r="R7" s="36">
        <v>1413155</v>
      </c>
      <c r="S7" s="36">
        <v>4132.32</v>
      </c>
      <c r="T7" s="36">
        <v>341.98</v>
      </c>
      <c r="U7" s="36">
        <v>36340</v>
      </c>
      <c r="V7" s="36">
        <v>10.73</v>
      </c>
      <c r="W7" s="36">
        <v>3386.77</v>
      </c>
      <c r="X7" s="36">
        <v>103.43</v>
      </c>
      <c r="Y7" s="36">
        <v>123.12</v>
      </c>
      <c r="Z7" s="36">
        <v>109.13</v>
      </c>
      <c r="AA7" s="36">
        <v>47.5</v>
      </c>
      <c r="AB7" s="36">
        <v>82.74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383.94</v>
      </c>
      <c r="BF7" s="36">
        <v>333.29</v>
      </c>
      <c r="BG7" s="36">
        <v>362.35</v>
      </c>
      <c r="BH7" s="36">
        <v>358.73</v>
      </c>
      <c r="BI7" s="36">
        <v>333.05</v>
      </c>
      <c r="BJ7" s="36">
        <v>1090.5999999999999</v>
      </c>
      <c r="BK7" s="36">
        <v>949.83</v>
      </c>
      <c r="BL7" s="36">
        <v>845.75</v>
      </c>
      <c r="BM7" s="36">
        <v>806.65</v>
      </c>
      <c r="BN7" s="36">
        <v>350.99</v>
      </c>
      <c r="BO7" s="36">
        <v>400.47</v>
      </c>
      <c r="BP7" s="36">
        <v>0</v>
      </c>
      <c r="BQ7" s="36">
        <v>0</v>
      </c>
      <c r="BR7" s="36">
        <v>0</v>
      </c>
      <c r="BS7" s="36">
        <v>0</v>
      </c>
      <c r="BT7" s="36">
        <v>0</v>
      </c>
      <c r="BU7" s="36">
        <v>0</v>
      </c>
      <c r="BV7" s="36">
        <v>0</v>
      </c>
      <c r="BW7" s="36">
        <v>0</v>
      </c>
      <c r="BX7" s="36">
        <v>0</v>
      </c>
      <c r="BY7" s="36">
        <v>0</v>
      </c>
      <c r="BZ7" s="36">
        <v>0</v>
      </c>
      <c r="CA7" s="36">
        <v>68.44</v>
      </c>
      <c r="CB7" s="36">
        <v>60.03</v>
      </c>
      <c r="CC7" s="36">
        <v>59.82</v>
      </c>
      <c r="CD7" s="36">
        <v>140.80000000000001</v>
      </c>
      <c r="CE7" s="36">
        <v>78.459999999999994</v>
      </c>
      <c r="CF7" s="36">
        <v>151.88</v>
      </c>
      <c r="CG7" s="36">
        <v>142.84</v>
      </c>
      <c r="CH7" s="36">
        <v>136.16</v>
      </c>
      <c r="CI7" s="36">
        <v>183.2</v>
      </c>
      <c r="CJ7" s="36">
        <v>84.43</v>
      </c>
      <c r="CK7" s="36">
        <v>69.260000000000005</v>
      </c>
      <c r="CL7" s="36">
        <v>47.83</v>
      </c>
      <c r="CM7" s="36">
        <v>55.39</v>
      </c>
      <c r="CN7" s="36">
        <v>60.42</v>
      </c>
      <c r="CO7" s="36">
        <v>59.34</v>
      </c>
      <c r="CP7" s="36">
        <v>60.81</v>
      </c>
      <c r="CQ7" s="36">
        <v>44.84</v>
      </c>
      <c r="CR7" s="36">
        <v>49.95</v>
      </c>
      <c r="CS7" s="36">
        <v>51.32</v>
      </c>
      <c r="CT7" s="36">
        <v>52.58</v>
      </c>
      <c r="CU7" s="36">
        <v>64.010000000000005</v>
      </c>
      <c r="CV7" s="36">
        <v>64.78</v>
      </c>
      <c r="CW7" s="36">
        <v>86.07</v>
      </c>
      <c r="CX7" s="36">
        <v>87.25</v>
      </c>
      <c r="CY7" s="36">
        <v>88.42</v>
      </c>
      <c r="CZ7" s="36">
        <v>88.64</v>
      </c>
      <c r="DA7" s="36">
        <v>90.57</v>
      </c>
      <c r="DB7" s="36">
        <v>69.290000000000006</v>
      </c>
      <c r="DC7" s="36">
        <v>72.14</v>
      </c>
      <c r="DD7" s="36">
        <v>73.63</v>
      </c>
      <c r="DE7" s="36">
        <v>73.739999999999995</v>
      </c>
      <c r="DF7" s="36">
        <v>87.99</v>
      </c>
      <c r="DG7" s="36">
        <v>91.98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</v>
      </c>
      <c r="EJ7" s="36">
        <v>0</v>
      </c>
      <c r="EK7" s="36">
        <v>0</v>
      </c>
      <c r="EL7" s="36">
        <v>0</v>
      </c>
      <c r="EM7" s="36">
        <v>0.06</v>
      </c>
      <c r="EN7" s="36">
        <v>0.11</v>
      </c>
    </row>
    <row r="8" spans="1:144" ht="13.5" x14ac:dyDescent="0.15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 x14ac:dyDescent="0.2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 x14ac:dyDescent="0.2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総務省</cp:lastModifiedBy>
  <cp:lastPrinted>2016-02-17T09:21:52Z</cp:lastPrinted>
  <dcterms:created xsi:type="dcterms:W3CDTF">2016-02-03T08:59:18Z</dcterms:created>
  <dcterms:modified xsi:type="dcterms:W3CDTF">2016-02-24T07:21:31Z</dcterms:modified>
  <cp:category/>
</cp:coreProperties>
</file>