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<sst xmlns="http://schemas.openxmlformats.org/spreadsheetml/2006/main" count="221" uniqueCount="111">
  <si>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</si>
  <si>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</si>
  <si>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</si>
  <si>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</si>
  <si>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</si>
  <si>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</si>
  <si>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</si>
  <si>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</si>
  <si>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</si>
  <si>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</si>
  <si>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</si>
  <si>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</si>
  <si>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</si>
  <si>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</si>
  <si>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</si>
  <si>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</si>
  <si>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</si>
  <si>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</si>
  <si>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</si>
  <si>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</si>
  <si>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</si>
  <si>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</si>
  <si>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</si>
  <si>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</si>
  <si>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</si>
  <si>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</si>
  <si>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</si>
  <si>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</si>
  <si>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</si>
  <si>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</si>
  <si>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</si>
  <si>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</si>
  <si>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</si>
  <si>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</si>
  <si>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</si>
  <si>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</si>
  <si>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</si>
  <si>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</si>
  <si>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</si>
  <si>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</si>
  <si>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</si>
  <si>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</si>
  <si>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</si>
  <si>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</si>
  <si>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</si>
  <si>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</si>
  <si>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</si>
  <si>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</si>
  <si>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</si>
  <si>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</si>
  <si>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</si>
  <si>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</si>
  <si>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</si>
  <si>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</si>
  <si>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</si>
  <si>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</si>
  <si>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</si>
  <si>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</si>
  <si>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</si>
  <si>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</si>
  <si>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</si>
  <si>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</si>
  <si>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</si>
  <si>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</si>
  <si>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</si>
  <si>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</si>
  <si>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</si>
  <si>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</si>
  <si>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</si>
  <si>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</si>
  <si>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</si>
  <si>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</si>
  <si>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</si>
  <si>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</si>
  <si>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</si>
  <si>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</si>
  <si>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</si>
  <si>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</si>
  <si>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</si>
  <si>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</si>
  <si>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</si>
  <si>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</si>
  <si>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</si>
  <si>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</si>
  <si>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</si>
  <si>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</si>
  <si>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</si>
  <si>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</si>
  <si>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</si>
  <si>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</si>
  <si>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</si>
  <si>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</si>
  <si>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</si>
  <si>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</si>
  <si>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</si>
  <si>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</si>
  <si>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</si>
  <si>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</si>
  <si>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</si>
  <si>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</si>
  <si>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</si>
  <si>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</si>
  <si>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</si>
  <si>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</si>
  <si>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</si>
  <si>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</si>
  <si>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</si>
  <si>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</si>
  <si>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本県の流域下水道事業は、琉球政府が昭和39年に着手して以降、事業開始から50年が経過している。
　そのため、最も古い管路は敷設後、40年以上経過しているものもあり、毎年実施する予防保全としての点検と、管更生工事を計画的に実施しているところである。</t>
    <rPh sb="1" eb="2">
      <t>ホン</t>
    </rPh>
    <rPh sb="2" eb="3">
      <t>ケン</t>
    </rPh>
    <rPh sb="4" eb="6">
      <t>リュウイキ</t>
    </rPh>
    <rPh sb="6" eb="9">
      <t>ゲスイドウ</t>
    </rPh>
    <rPh sb="9" eb="11">
      <t>ジギョウ</t>
    </rPh>
    <rPh sb="13" eb="15">
      <t>リュウキュウ</t>
    </rPh>
    <rPh sb="15" eb="17">
      <t>セイフ</t>
    </rPh>
    <rPh sb="18" eb="20">
      <t>ショウワ</t>
    </rPh>
    <rPh sb="22" eb="23">
      <t>ネン</t>
    </rPh>
    <rPh sb="83" eb="85">
      <t>マイトシ</t>
    </rPh>
    <rPh sb="85" eb="87">
      <t>ジッシ</t>
    </rPh>
    <rPh sb="89" eb="91">
      <t>ヨボウ</t>
    </rPh>
    <rPh sb="91" eb="93">
      <t>ホゼン</t>
    </rPh>
    <rPh sb="97" eb="99">
      <t>テンケン</t>
    </rPh>
    <rPh sb="107" eb="110">
      <t>ケイカクテキ</t>
    </rPh>
    <phoneticPr fontId="4"/>
  </si>
  <si>
    <t>　今後の経営改善の具体的な取組としては、平成32年度までに地方公営企業法を適用し、経営状態、資産等を明確にするとともに、経営戦略及びストックマネジメントを策定し、計画的かつ合理的な経営を行うことにより収支の改善等を通じた経営基盤の強化を行う。
　また、汚水の処理課程で発生するバイオガス（消化ガス）は燃料として利用可能であることから、平成28年度からは、再生可能エネルギー固定価格買取制度消化ガス（FIT）を活用し、バイオガスを民間発電事業者に売却した収益を下水道施設の維持管理費に充当する事業を実施する。
　以上の取組を進めながら、必要な場合は維持管理負担金の改定を行い、経営基盤の強化を図ることとしている。</t>
    <rPh sb="1" eb="3">
      <t>コンゴ</t>
    </rPh>
    <rPh sb="4" eb="6">
      <t>ケイエイ</t>
    </rPh>
    <rPh sb="6" eb="8">
      <t>カイゼン</t>
    </rPh>
    <rPh sb="9" eb="12">
      <t>グタイテキ</t>
    </rPh>
    <rPh sb="13" eb="15">
      <t>トリクミ</t>
    </rPh>
    <rPh sb="20" eb="22">
      <t>ヘイセイ</t>
    </rPh>
    <rPh sb="24" eb="25">
      <t>ネン</t>
    </rPh>
    <rPh sb="25" eb="26">
      <t>ド</t>
    </rPh>
    <rPh sb="29" eb="31">
      <t>チホウ</t>
    </rPh>
    <rPh sb="31" eb="33">
      <t>コウエイ</t>
    </rPh>
    <rPh sb="33" eb="35">
      <t>キギョウ</t>
    </rPh>
    <rPh sb="35" eb="36">
      <t>ホウ</t>
    </rPh>
    <rPh sb="37" eb="39">
      <t>テキヨウ</t>
    </rPh>
    <rPh sb="41" eb="43">
      <t>ケイエイ</t>
    </rPh>
    <rPh sb="43" eb="45">
      <t>ジョウタイ</t>
    </rPh>
    <rPh sb="46" eb="48">
      <t>シサン</t>
    </rPh>
    <rPh sb="48" eb="49">
      <t>トウ</t>
    </rPh>
    <rPh sb="50" eb="52">
      <t>メイカク</t>
    </rPh>
    <rPh sb="60" eb="62">
      <t>ケイエイ</t>
    </rPh>
    <rPh sb="62" eb="64">
      <t>センリャク</t>
    </rPh>
    <rPh sb="64" eb="65">
      <t>オヨ</t>
    </rPh>
    <rPh sb="77" eb="79">
      <t>サクテイ</t>
    </rPh>
    <rPh sb="118" eb="119">
      <t>オコナ</t>
    </rPh>
    <rPh sb="126" eb="128">
      <t>オスイ</t>
    </rPh>
    <rPh sb="129" eb="131">
      <t>ショリ</t>
    </rPh>
    <rPh sb="131" eb="133">
      <t>カテイ</t>
    </rPh>
    <rPh sb="134" eb="136">
      <t>ハッセイ</t>
    </rPh>
    <rPh sb="144" eb="146">
      <t>ショウカ</t>
    </rPh>
    <rPh sb="150" eb="152">
      <t>ネンリョウ</t>
    </rPh>
    <rPh sb="155" eb="157">
      <t>リヨウ</t>
    </rPh>
    <rPh sb="157" eb="159">
      <t>カノウ</t>
    </rPh>
    <rPh sb="177" eb="179">
      <t>サイセイ</t>
    </rPh>
    <rPh sb="179" eb="181">
      <t>カノウ</t>
    </rPh>
    <rPh sb="186" eb="188">
      <t>コテイ</t>
    </rPh>
    <rPh sb="188" eb="190">
      <t>カカク</t>
    </rPh>
    <rPh sb="190" eb="191">
      <t>カ</t>
    </rPh>
    <rPh sb="191" eb="192">
      <t>ト</t>
    </rPh>
    <rPh sb="192" eb="194">
      <t>セイド</t>
    </rPh>
    <rPh sb="194" eb="196">
      <t>ショウカ</t>
    </rPh>
    <rPh sb="204" eb="206">
      <t>カツヨウ</t>
    </rPh>
    <rPh sb="214" eb="216">
      <t>ミンカン</t>
    </rPh>
    <rPh sb="216" eb="218">
      <t>ハツデン</t>
    </rPh>
    <rPh sb="218" eb="221">
      <t>ジギョウシャ</t>
    </rPh>
    <rPh sb="222" eb="224">
      <t>バイキャク</t>
    </rPh>
    <rPh sb="226" eb="228">
      <t>シュウエキ</t>
    </rPh>
    <rPh sb="229" eb="232">
      <t>ゲスイドウ</t>
    </rPh>
    <rPh sb="232" eb="234">
      <t>シセツ</t>
    </rPh>
    <rPh sb="235" eb="237">
      <t>イジ</t>
    </rPh>
    <rPh sb="237" eb="240">
      <t>カンリヒ</t>
    </rPh>
    <rPh sb="241" eb="243">
      <t>ジュウトウ</t>
    </rPh>
    <rPh sb="245" eb="247">
      <t>ジギョウ</t>
    </rPh>
    <rPh sb="248" eb="250">
      <t>ジッシ</t>
    </rPh>
    <rPh sb="255" eb="257">
      <t>イジョウ</t>
    </rPh>
    <rPh sb="258" eb="260">
      <t>トリクミ</t>
    </rPh>
    <rPh sb="261" eb="262">
      <t>スス</t>
    </rPh>
    <rPh sb="267" eb="269">
      <t>ヒツヨウ</t>
    </rPh>
    <rPh sb="270" eb="272">
      <t>バアイ</t>
    </rPh>
    <rPh sb="273" eb="275">
      <t>イジ</t>
    </rPh>
    <rPh sb="275" eb="277">
      <t>カンリ</t>
    </rPh>
    <rPh sb="277" eb="280">
      <t>フタンキン</t>
    </rPh>
    <rPh sb="281" eb="283">
      <t>カイテイ</t>
    </rPh>
    <rPh sb="284" eb="285">
      <t>オコナ</t>
    </rPh>
    <rPh sb="287" eb="289">
      <t>ケイエイ</t>
    </rPh>
    <rPh sb="289" eb="291">
      <t>キバン</t>
    </rPh>
    <rPh sb="292" eb="294">
      <t>キョウカ</t>
    </rPh>
    <rPh sb="295" eb="296">
      <t>ハカ</t>
    </rPh>
    <phoneticPr fontId="4"/>
  </si>
  <si>
    <t>　収益的収支における主な収入としては、流域関連市町村からの負担金及び一般会計からの繰入金となっている。そのうち負担金については、有収水量が増加傾向にあることから、収入は増加しており、当面、緩やかに増加するものと見込んでいる。一般会計からの繰入金については、総務省の繰出基準に基づき、適正な額を繰り入れている。
　収入は増加しているものの、地方債償還金が平成33年までをピークに増加する見込のため、収支比率が24年度以降低くなっている。平成34年度以降は、次第に地方債償還金が減少する見込みとなっているため、比率は改善していくと見込んでいる。
　水洗化率は市町村の集計方法が見直されたため、低下傾向となっているが、実質的には向上しており、今後も向上すると見込まれる。</t>
    <rPh sb="69" eb="71">
      <t>ゾウカ</t>
    </rPh>
    <rPh sb="91" eb="93">
      <t>トウメン</t>
    </rPh>
    <rPh sb="94" eb="95">
      <t>ユル</t>
    </rPh>
    <rPh sb="98" eb="100">
      <t>ゾウカ</t>
    </rPh>
    <rPh sb="105" eb="107">
      <t>ミコ</t>
    </rPh>
    <rPh sb="144" eb="145">
      <t>ガク</t>
    </rPh>
    <rPh sb="156" eb="158">
      <t>シュウニュウ</t>
    </rPh>
    <rPh sb="159" eb="161">
      <t>ゾウカ</t>
    </rPh>
    <rPh sb="192" eb="194">
      <t>ミコミ</t>
    </rPh>
    <rPh sb="198" eb="200">
      <t>シュウシ</t>
    </rPh>
    <rPh sb="200" eb="202">
      <t>ヒリツ</t>
    </rPh>
    <rPh sb="205" eb="207">
      <t>ネンド</t>
    </rPh>
    <rPh sb="207" eb="209">
      <t>イコウ</t>
    </rPh>
    <rPh sb="209" eb="210">
      <t>ヒク</t>
    </rPh>
    <rPh sb="227" eb="229">
      <t>シダイ</t>
    </rPh>
    <rPh sb="230" eb="233">
      <t>チホウサイ</t>
    </rPh>
    <rPh sb="233" eb="235">
      <t>ショウカン</t>
    </rPh>
    <rPh sb="235" eb="236">
      <t>キン</t>
    </rPh>
    <rPh sb="272" eb="275">
      <t>スイセンカ</t>
    </rPh>
    <rPh sb="275" eb="276">
      <t>リツ</t>
    </rPh>
    <rPh sb="277" eb="280">
      <t>シチョウソン</t>
    </rPh>
    <rPh sb="281" eb="283">
      <t>シュウケイ</t>
    </rPh>
    <rPh sb="283" eb="285">
      <t>ホウホウ</t>
    </rPh>
    <rPh sb="286" eb="288">
      <t>ミナオ</t>
    </rPh>
    <rPh sb="294" eb="295">
      <t>ヒク</t>
    </rPh>
    <rPh sb="295" eb="296">
      <t>カ</t>
    </rPh>
    <rPh sb="296" eb="298">
      <t>ケイコウ</t>
    </rPh>
    <rPh sb="306" eb="308">
      <t>ジッシツ</t>
    </rPh>
    <rPh sb="308" eb="309">
      <t>テキ</t>
    </rPh>
    <rPh sb="311" eb="313">
      <t>コウジョウ</t>
    </rPh>
    <rPh sb="318" eb="320">
      <t>コンゴ</t>
    </rPh>
    <rPh sb="321" eb="323">
      <t>コウジョウ</t>
    </rPh>
    <rPh sb="326" eb="32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</si>
</sst>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0.42</c:v>
                </c:pt>
                <c:pt idx="1">
                  <c:v>0.32</c:v>
                </c:pt>
                <c:pt idx="2">
                  <c:v>0.39</c:v>
                </c:pt>
                <c:pt idx="3">
                  <c:v>0.98</c:v>
                </c:pt>
                <c:pt idx="4">
                  <c:v>0.64</c:v>
                </c:pt>
              </c:numCache>
            </c:numRef>
          </c:val>
        </c:ser>
        <c:dLbls>
          <c:showLegendKey val="0"/>
          <c:showVal val="0"/>
          <c:showCatName val="0"/>
          <c:showSerName val="0"/>
          <c:showPercent val="0"/>
          <c:showBubbleSize val="0"/>
        </c:dLbls>
        <c:gapWidth val="150"/>
        <c:axId val="323047424"/>
        <c:axId val="3230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23047424"/>
        <c:axId val="323049728"/>
      </c:lineChart>
      <c:dateAx>
        <c:axId val="323047424"/>
        <c:scaling>
          <c:orientation val="minMax"/>
        </c:scaling>
        <c:delete val="1"/>
        <c:axPos val="b"/>
        <c:numFmt formatCode="ge" sourceLinked="1"/>
        <c:majorTickMark val="none"/>
        <c:minorTickMark val="none"/>
        <c:tickLblPos val="none"/>
        <c:crossAx val="323049728"/>
        <c:crosses val="autoZero"/>
        <c:auto val="1"/>
        <c:lblOffset val="100"/>
        <c:baseTimeUnit val="years"/>
      </c:dateAx>
      <c:valAx>
        <c:axId val="3230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77.36</c:v>
                </c:pt>
                <c:pt idx="1">
                  <c:v>74.290000000000006</c:v>
                </c:pt>
                <c:pt idx="2">
                  <c:v>68.66</c:v>
                </c:pt>
                <c:pt idx="3">
                  <c:v>76.260000000000005</c:v>
                </c:pt>
                <c:pt idx="4">
                  <c:v>78.64</c:v>
                </c:pt>
              </c:numCache>
            </c:numRef>
          </c:val>
        </c:ser>
        <c:dLbls>
          <c:showLegendKey val="0"/>
          <c:showVal val="0"/>
          <c:showCatName val="0"/>
          <c:showSerName val="0"/>
          <c:showPercent val="0"/>
          <c:showBubbleSize val="0"/>
        </c:dLbls>
        <c:gapWidth val="150"/>
        <c:axId val="318488576"/>
        <c:axId val="3184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88576"/>
        <c:axId val="318490496"/>
      </c:lineChart>
      <c:dateAx>
        <c:axId val="318488576"/>
        <c:scaling>
          <c:orientation val="minMax"/>
        </c:scaling>
        <c:delete val="1"/>
        <c:axPos val="b"/>
        <c:numFmt formatCode="ge" sourceLinked="1"/>
        <c:majorTickMark val="none"/>
        <c:minorTickMark val="none"/>
        <c:tickLblPos val="none"/>
        <c:crossAx val="318490496"/>
        <c:crosses val="autoZero"/>
        <c:auto val="1"/>
        <c:lblOffset val="100"/>
        <c:baseTimeUnit val="years"/>
      </c:dateAx>
      <c:valAx>
        <c:axId val="3184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85.38</c:v>
                </c:pt>
                <c:pt idx="1">
                  <c:v>89.52</c:v>
                </c:pt>
                <c:pt idx="2">
                  <c:v>89.89</c:v>
                </c:pt>
                <c:pt idx="3">
                  <c:v>88.81</c:v>
                </c:pt>
                <c:pt idx="4">
                  <c:v>87.48</c:v>
                </c:pt>
              </c:numCache>
            </c:numRef>
          </c:val>
        </c:ser>
        <c:dLbls>
          <c:showLegendKey val="0"/>
          <c:showVal val="0"/>
          <c:showCatName val="0"/>
          <c:showSerName val="0"/>
          <c:showPercent val="0"/>
          <c:showBubbleSize val="0"/>
        </c:dLbls>
        <c:gapWidth val="150"/>
        <c:axId val="323042688"/>
        <c:axId val="3230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23042688"/>
        <c:axId val="323044864"/>
      </c:lineChart>
      <c:dateAx>
        <c:axId val="323042688"/>
        <c:scaling>
          <c:orientation val="minMax"/>
        </c:scaling>
        <c:delete val="1"/>
        <c:axPos val="b"/>
        <c:numFmt formatCode="ge" sourceLinked="1"/>
        <c:majorTickMark val="none"/>
        <c:minorTickMark val="none"/>
        <c:tickLblPos val="none"/>
        <c:crossAx val="323044864"/>
        <c:crosses val="autoZero"/>
        <c:auto val="1"/>
        <c:lblOffset val="100"/>
        <c:baseTimeUnit val="years"/>
      </c:dateAx>
      <c:valAx>
        <c:axId val="3230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98.31</c:v>
                </c:pt>
                <c:pt idx="1">
                  <c:v>100.74</c:v>
                </c:pt>
                <c:pt idx="2">
                  <c:v>96.36</c:v>
                </c:pt>
                <c:pt idx="3">
                  <c:v>94.7</c:v>
                </c:pt>
                <c:pt idx="4">
                  <c:v>93.99</c:v>
                </c:pt>
              </c:numCache>
            </c:numRef>
          </c:val>
        </c:ser>
        <c:dLbls>
          <c:showLegendKey val="0"/>
          <c:showVal val="0"/>
          <c:showCatName val="0"/>
          <c:showSerName val="0"/>
          <c:showPercent val="0"/>
          <c:showBubbleSize val="0"/>
        </c:dLbls>
        <c:gapWidth val="150"/>
        <c:axId val="323204224"/>
        <c:axId val="323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04224"/>
        <c:axId val="323206144"/>
      </c:lineChart>
      <c:dateAx>
        <c:axId val="323204224"/>
        <c:scaling>
          <c:orientation val="minMax"/>
        </c:scaling>
        <c:delete val="1"/>
        <c:axPos val="b"/>
        <c:numFmt formatCode="ge" sourceLinked="1"/>
        <c:majorTickMark val="none"/>
        <c:minorTickMark val="none"/>
        <c:tickLblPos val="none"/>
        <c:crossAx val="323206144"/>
        <c:crosses val="autoZero"/>
        <c:auto val="1"/>
        <c:lblOffset val="100"/>
        <c:baseTimeUnit val="years"/>
      </c:dateAx>
      <c:valAx>
        <c:axId val="3232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137792"/>
        <c:axId val="35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137792"/>
        <c:axId val="357169408"/>
      </c:lineChart>
      <c:dateAx>
        <c:axId val="357137792"/>
        <c:scaling>
          <c:orientation val="minMax"/>
        </c:scaling>
        <c:delete val="1"/>
        <c:axPos val="b"/>
        <c:numFmt formatCode="ge" sourceLinked="1"/>
        <c:majorTickMark val="none"/>
        <c:minorTickMark val="none"/>
        <c:tickLblPos val="none"/>
        <c:crossAx val="357169408"/>
        <c:crosses val="autoZero"/>
        <c:auto val="1"/>
        <c:lblOffset val="100"/>
        <c:baseTimeUnit val="years"/>
      </c:dateAx>
      <c:valAx>
        <c:axId val="35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93184"/>
        <c:axId val="3161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93184"/>
        <c:axId val="316199296"/>
      </c:lineChart>
      <c:dateAx>
        <c:axId val="314493184"/>
        <c:scaling>
          <c:orientation val="minMax"/>
        </c:scaling>
        <c:delete val="1"/>
        <c:axPos val="b"/>
        <c:numFmt formatCode="ge" sourceLinked="1"/>
        <c:majorTickMark val="none"/>
        <c:minorTickMark val="none"/>
        <c:tickLblPos val="none"/>
        <c:crossAx val="316199296"/>
        <c:crosses val="autoZero"/>
        <c:auto val="1"/>
        <c:lblOffset val="100"/>
        <c:baseTimeUnit val="years"/>
      </c:dateAx>
      <c:valAx>
        <c:axId val="316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7760"/>
        <c:axId val="318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7760"/>
        <c:axId val="318119936"/>
      </c:lineChart>
      <c:dateAx>
        <c:axId val="318117760"/>
        <c:scaling>
          <c:orientation val="minMax"/>
        </c:scaling>
        <c:delete val="1"/>
        <c:axPos val="b"/>
        <c:numFmt formatCode="ge" sourceLinked="1"/>
        <c:majorTickMark val="none"/>
        <c:minorTickMark val="none"/>
        <c:tickLblPos val="none"/>
        <c:crossAx val="318119936"/>
        <c:crosses val="autoZero"/>
        <c:auto val="1"/>
        <c:lblOffset val="100"/>
        <c:baseTimeUnit val="years"/>
      </c:dateAx>
      <c:valAx>
        <c:axId val="318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41952"/>
        <c:axId val="318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41952"/>
        <c:axId val="318143872"/>
      </c:lineChart>
      <c:dateAx>
        <c:axId val="318141952"/>
        <c:scaling>
          <c:orientation val="minMax"/>
        </c:scaling>
        <c:delete val="1"/>
        <c:axPos val="b"/>
        <c:numFmt formatCode="ge" sourceLinked="1"/>
        <c:majorTickMark val="none"/>
        <c:minorTickMark val="none"/>
        <c:tickLblPos val="none"/>
        <c:crossAx val="318143872"/>
        <c:crosses val="autoZero"/>
        <c:auto val="1"/>
        <c:lblOffset val="100"/>
        <c:baseTimeUnit val="years"/>
      </c:dateAx>
      <c:valAx>
        <c:axId val="318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332.86</c:v>
                </c:pt>
                <c:pt idx="1">
                  <c:v>335.09</c:v>
                </c:pt>
                <c:pt idx="2">
                  <c:v>161.49</c:v>
                </c:pt>
                <c:pt idx="3">
                  <c:v>161.97999999999999</c:v>
                </c:pt>
                <c:pt idx="4">
                  <c:v>158.55000000000001</c:v>
                </c:pt>
              </c:numCache>
            </c:numRef>
          </c:val>
        </c:ser>
        <c:dLbls>
          <c:showLegendKey val="0"/>
          <c:showVal val="0"/>
          <c:showCatName val="0"/>
          <c:showSerName val="0"/>
          <c:showPercent val="0"/>
          <c:showBubbleSize val="0"/>
        </c:dLbls>
        <c:gapWidth val="150"/>
        <c:axId val="318166144"/>
        <c:axId val="31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166144"/>
        <c:axId val="318168064"/>
      </c:lineChart>
      <c:dateAx>
        <c:axId val="318166144"/>
        <c:scaling>
          <c:orientation val="minMax"/>
        </c:scaling>
        <c:delete val="1"/>
        <c:axPos val="b"/>
        <c:numFmt formatCode="ge" sourceLinked="1"/>
        <c:majorTickMark val="none"/>
        <c:minorTickMark val="none"/>
        <c:tickLblPos val="none"/>
        <c:crossAx val="318168064"/>
        <c:crosses val="autoZero"/>
        <c:auto val="1"/>
        <c:lblOffset val="100"/>
        <c:baseTimeUnit val="years"/>
      </c:dateAx>
      <c:valAx>
        <c:axId val="31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44288"/>
        <c:axId val="318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44288"/>
        <c:axId val="318446208"/>
      </c:lineChart>
      <c:dateAx>
        <c:axId val="318444288"/>
        <c:scaling>
          <c:orientation val="minMax"/>
        </c:scaling>
        <c:delete val="1"/>
        <c:axPos val="b"/>
        <c:numFmt formatCode="ge" sourceLinked="1"/>
        <c:majorTickMark val="none"/>
        <c:minorTickMark val="none"/>
        <c:tickLblPos val="none"/>
        <c:crossAx val="318446208"/>
        <c:crosses val="autoZero"/>
        <c:auto val="1"/>
        <c:lblOffset val="100"/>
        <c:baseTimeUnit val="years"/>
      </c:dateAx>
      <c:valAx>
        <c:axId val="318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49.56</c:v>
                </c:pt>
                <c:pt idx="1">
                  <c:v>48.48</c:v>
                </c:pt>
                <c:pt idx="2">
                  <c:v>50.14</c:v>
                </c:pt>
                <c:pt idx="3">
                  <c:v>48.11</c:v>
                </c:pt>
                <c:pt idx="4">
                  <c:v>49.34</c:v>
                </c:pt>
              </c:numCache>
            </c:numRef>
          </c:val>
        </c:ser>
        <c:dLbls>
          <c:showLegendKey val="0"/>
          <c:showVal val="0"/>
          <c:showCatName val="0"/>
          <c:showSerName val="0"/>
          <c:showPercent val="0"/>
          <c:showBubbleSize val="0"/>
        </c:dLbls>
        <c:gapWidth val="150"/>
        <c:axId val="318468480"/>
        <c:axId val="318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68480"/>
        <c:axId val="318470400"/>
      </c:lineChart>
      <c:dateAx>
        <c:axId val="318468480"/>
        <c:scaling>
          <c:orientation val="minMax"/>
        </c:scaling>
        <c:delete val="1"/>
        <c:axPos val="b"/>
        <c:numFmt formatCode="ge" sourceLinked="1"/>
        <c:majorTickMark val="none"/>
        <c:minorTickMark val="none"/>
        <c:tickLblPos val="none"/>
        <c:crossAx val="318470400"/>
        <c:crosses val="autoZero"/>
        <c:auto val="1"/>
        <c:lblOffset val="100"/>
        <c:baseTimeUnit val="years"/>
      </c:dateAx>
      <c:valAx>
        <c:axId val="318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Q19" sqref="Q1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沖縄県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1454023</v>
      </c>
      <c r="AM8" s="47"/>
      <c r="AN8" s="47"/>
      <c r="AO8" s="47"/>
      <c r="AP8" s="47"/>
      <c r="AQ8" s="47"/>
      <c r="AR8" s="47"/>
      <c r="AS8" s="47"/>
      <c r="AT8" s="43">
        <f>データ!S6</f>
        <v>2281</v>
      </c>
      <c r="AU8" s="43"/>
      <c r="AV8" s="43"/>
      <c r="AW8" s="43"/>
      <c r="AX8" s="43"/>
      <c r="AY8" s="43"/>
      <c r="AZ8" s="43"/>
      <c r="BA8" s="43"/>
      <c r="BB8" s="43">
        <f>データ!T6</f>
        <v>637.45000000000005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88.34</v>
      </c>
      <c r="Q10" s="43"/>
      <c r="R10" s="43"/>
      <c r="S10" s="43"/>
      <c r="T10" s="43"/>
      <c r="U10" s="43"/>
      <c r="V10" s="43"/>
      <c r="W10" s="43">
        <f>データ!P6</f>
        <v>101.97</v>
      </c>
      <c r="X10" s="43"/>
      <c r="Y10" s="43"/>
      <c r="Z10" s="43"/>
      <c r="AA10" s="43"/>
      <c r="AB10" s="43"/>
      <c r="AC10" s="43"/>
      <c r="AD10" s="47">
        <f>データ!Q6</f>
        <v>0</v>
      </c>
      <c r="AE10" s="47"/>
      <c r="AF10" s="47"/>
      <c r="AG10" s="47"/>
      <c r="AH10" s="47"/>
      <c r="AI10" s="47"/>
      <c r="AJ10" s="47"/>
      <c r="AK10" s="2"/>
      <c r="AL10" s="47">
        <f>データ!U6</f>
        <v>882305</v>
      </c>
      <c r="AM10" s="47"/>
      <c r="AN10" s="47"/>
      <c r="AO10" s="47"/>
      <c r="AP10" s="47"/>
      <c r="AQ10" s="47"/>
      <c r="AR10" s="47"/>
      <c r="AS10" s="47"/>
      <c r="AT10" s="43">
        <f>データ!V6</f>
        <v>159.32</v>
      </c>
      <c r="AU10" s="43"/>
      <c r="AV10" s="43"/>
      <c r="AW10" s="43"/>
      <c r="AX10" s="43"/>
      <c r="AY10" s="43"/>
      <c r="AZ10" s="43"/>
      <c r="BA10" s="43"/>
      <c r="BB10" s="43">
        <f>データ!W6</f>
        <v>5537.94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470007</v>
      </c>
      <c r="D6" s="31">
        <f t="shared" si="3"/>
        <v>47</v>
      </c>
      <c r="E6" s="31">
        <f t="shared" si="3"/>
        <v>17</v>
      </c>
      <c r="F6" s="31">
        <f t="shared" si="3"/>
        <v>3</v>
      </c>
      <c r="G6" s="31">
        <f t="shared" si="3"/>
        <v>0</v>
      </c>
      <c r="H6" s="31" t="str">
        <f t="shared" si="3"/>
        <v>沖縄県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88.34</v>
      </c>
      <c r="P6" s="32">
        <f t="shared" si="3"/>
        <v>101.97</v>
      </c>
      <c r="Q6" s="32">
        <f t="shared" si="3"/>
        <v>0</v>
      </c>
      <c r="R6" s="32">
        <f t="shared" si="3"/>
        <v>1454023</v>
      </c>
      <c r="S6" s="32">
        <f t="shared" si="3"/>
        <v>2281</v>
      </c>
      <c r="T6" s="32">
        <f t="shared" si="3"/>
        <v>637.45000000000005</v>
      </c>
      <c r="U6" s="32">
        <f t="shared" si="3"/>
        <v>882305</v>
      </c>
      <c r="V6" s="32">
        <f t="shared" si="3"/>
        <v>159.32</v>
      </c>
      <c r="W6" s="32">
        <f t="shared" si="3"/>
        <v>5537.94</v>
      </c>
      <c r="X6" s="33">
        <f>IF(X7="",NA(),X7)</f>
        <v>98.31</v>
      </c>
      <c r="Y6" s="33">
        <f t="shared" ref="Y6:AG6" si="4">IF(Y7="",NA(),Y7)</f>
        <v>100.74</v>
      </c>
      <c r="Z6" s="33">
        <f t="shared" si="4"/>
        <v>96.36</v>
      </c>
      <c r="AA6" s="33">
        <f t="shared" si="4"/>
        <v>94.7</v>
      </c>
      <c r="AB6" s="33">
        <f t="shared" si="4"/>
        <v>93.99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332.86</v>
      </c>
      <c r="BF6" s="33">
        <f t="shared" ref="BF6:BN6" si="7">IF(BF7="",NA(),BF7)</f>
        <v>335.09</v>
      </c>
      <c r="BG6" s="33">
        <f t="shared" si="7"/>
        <v>161.49</v>
      </c>
      <c r="BH6" s="33">
        <f t="shared" si="7"/>
        <v>161.97999999999999</v>
      </c>
      <c r="BI6" s="33">
        <f t="shared" si="7"/>
        <v>158.55000000000001</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49.56</v>
      </c>
      <c r="CB6" s="33">
        <f t="shared" ref="CB6:CJ6" si="9">IF(CB7="",NA(),CB7)</f>
        <v>48.48</v>
      </c>
      <c r="CC6" s="33">
        <f t="shared" si="9"/>
        <v>50.14</v>
      </c>
      <c r="CD6" s="33">
        <f t="shared" si="9"/>
        <v>48.11</v>
      </c>
      <c r="CE6" s="33">
        <f t="shared" si="9"/>
        <v>49.34</v>
      </c>
      <c r="CF6" s="33">
        <f t="shared" si="9"/>
        <v>61.3</v>
      </c>
      <c r="CG6" s="33">
        <f t="shared" si="9"/>
        <v>58.63</v>
      </c>
      <c r="CH6" s="33">
        <f t="shared" si="9"/>
        <v>62.17</v>
      </c>
      <c r="CI6" s="33">
        <f t="shared" si="9"/>
        <v>61.27</v>
      </c>
      <c r="CJ6" s="33">
        <f t="shared" si="9"/>
        <v>66.680000000000007</v>
      </c>
      <c r="CK6" s="32" t="str">
        <f>IF(CK7="","",IF(CK7="-","【-】","【"&amp;SUBSTITUTE(TEXT(CK7,"#,##0.00"),"-","△")&amp;"】"))</f>
        <v>【69.26】</v>
      </c>
      <c r="CL6" s="33">
        <f>IF(CL7="",NA(),CL7)</f>
        <v>77.36</v>
      </c>
      <c r="CM6" s="33">
        <f t="shared" ref="CM6:CU6" si="10">IF(CM7="",NA(),CM7)</f>
        <v>74.290000000000006</v>
      </c>
      <c r="CN6" s="33">
        <f t="shared" si="10"/>
        <v>68.66</v>
      </c>
      <c r="CO6" s="33">
        <f t="shared" si="10"/>
        <v>76.260000000000005</v>
      </c>
      <c r="CP6" s="33">
        <f t="shared" si="10"/>
        <v>78.64</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85.38</v>
      </c>
      <c r="CX6" s="33">
        <f t="shared" ref="CX6:DF6" si="11">IF(CX7="",NA(),CX7)</f>
        <v>89.52</v>
      </c>
      <c r="CY6" s="33">
        <f t="shared" si="11"/>
        <v>89.89</v>
      </c>
      <c r="CZ6" s="33">
        <f t="shared" si="11"/>
        <v>88.81</v>
      </c>
      <c r="DA6" s="33">
        <f t="shared" si="11"/>
        <v>87.48</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0.42</v>
      </c>
      <c r="EE6" s="33">
        <f t="shared" ref="EE6:EM6" si="14">IF(EE7="",NA(),EE7)</f>
        <v>0.32</v>
      </c>
      <c r="EF6" s="33">
        <f t="shared" si="14"/>
        <v>0.39</v>
      </c>
      <c r="EG6" s="33">
        <f t="shared" si="14"/>
        <v>0.98</v>
      </c>
      <c r="EH6" s="33">
        <f t="shared" si="14"/>
        <v>0.64</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470007</v>
      </c>
      <c r="D7" s="35">
        <v>47</v>
      </c>
      <c r="E7" s="35">
        <v>17</v>
      </c>
      <c r="F7" s="35">
        <v>3</v>
      </c>
      <c r="G7" s="35">
        <v>0</v>
      </c>
      <c r="H7" s="35" t="s">
        <v>96</v>
      </c>
      <c r="I7" s="35" t="s">
        <v>97</v>
      </c>
      <c r="J7" s="35" t="s">
        <v>98</v>
      </c>
      <c r="K7" s="35" t="s">
        <v>99</v>
      </c>
      <c r="L7" s="35" t="s">
        <v>100</v>
      </c>
      <c r="M7" s="36" t="s">
        <v>101</v>
      </c>
      <c r="N7" s="36" t="s">
        <v>102</v>
      </c>
      <c r="O7" s="36">
        <v>88.34</v>
      </c>
      <c r="P7" s="36">
        <v>101.97</v>
      </c>
      <c r="Q7" s="36">
        <v>0</v>
      </c>
      <c r="R7" s="36">
        <v>1454023</v>
      </c>
      <c r="S7" s="36">
        <v>2281</v>
      </c>
      <c r="T7" s="36">
        <v>637.45000000000005</v>
      </c>
      <c r="U7" s="36">
        <v>882305</v>
      </c>
      <c r="V7" s="36">
        <v>159.32</v>
      </c>
      <c r="W7" s="36">
        <v>5537.94</v>
      </c>
      <c r="X7" s="36">
        <v>98.31</v>
      </c>
      <c r="Y7" s="36">
        <v>100.74</v>
      </c>
      <c r="Z7" s="36">
        <v>96.36</v>
      </c>
      <c r="AA7" s="36">
        <v>94.7</v>
      </c>
      <c r="AB7" s="36">
        <v>93.99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332.86</v>
      </c>
      <c r="BF7" s="36">
        <v>335.09</v>
      </c>
      <c r="BG7" s="36">
        <v>161.49</v>
      </c>
      <c r="BH7" s="36">
        <v>161.97999999999999</v>
      </c>
      <c r="BI7" s="36">
        <v>158.55000000000001</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49.56</v>
      </c>
      <c r="CB7" s="36">
        <v>48.48</v>
      </c>
      <c r="CC7" s="36">
        <v>50.14</v>
      </c>
      <c r="CD7" s="36">
        <v>48.11</v>
      </c>
      <c r="CE7" s="36">
        <v>49.34</v>
      </c>
      <c r="CF7" s="36">
        <v>61.3</v>
      </c>
      <c r="CG7" s="36">
        <v>58.63</v>
      </c>
      <c r="CH7" s="36">
        <v>62.17</v>
      </c>
      <c r="CI7" s="36">
        <v>61.27</v>
      </c>
      <c r="CJ7" s="36">
        <v>66.680000000000007</v>
      </c>
      <c r="CK7" s="36">
        <v>69.260000000000005</v>
      </c>
      <c r="CL7" s="36">
        <v>77.36</v>
      </c>
      <c r="CM7" s="36">
        <v>74.290000000000006</v>
      </c>
      <c r="CN7" s="36">
        <v>68.66</v>
      </c>
      <c r="CO7" s="36">
        <v>76.260000000000005</v>
      </c>
      <c r="CP7" s="36">
        <v>78.64</v>
      </c>
      <c r="CQ7" s="36">
        <v>65.599999999999994</v>
      </c>
      <c r="CR7" s="36">
        <v>64.88</v>
      </c>
      <c r="CS7" s="36">
        <v>71.87</v>
      </c>
      <c r="CT7" s="36">
        <v>65.430000000000007</v>
      </c>
      <c r="CU7" s="36">
        <v>64.930000000000007</v>
      </c>
      <c r="CV7" s="36">
        <v>64.78</v>
      </c>
      <c r="CW7" s="36">
        <v>85.38</v>
      </c>
      <c r="CX7" s="36">
        <v>89.52</v>
      </c>
      <c r="CY7" s="36">
        <v>89.89</v>
      </c>
      <c r="CZ7" s="36">
        <v>88.81</v>
      </c>
      <c r="DA7" s="36">
        <v>87.48</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0.42</v>
      </c>
      <c r="EE7" s="36">
        <v>0.32</v>
      </c>
      <c r="EF7" s="36">
        <v>0.39</v>
      </c>
      <c r="EG7" s="36">
        <v>0.98</v>
      </c>
      <c r="EH7" s="36">
        <v>0.64</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2016-02-15T04:24:02Z</cp:lastPrinted>
  <dcterms:created xsi:type="dcterms:W3CDTF">2016-02-03T08:59:19Z</dcterms:created>
  <dcterms:modified xsi:type="dcterms:W3CDTF">2016-02-24T07:21:07Z</dcterms:modified>
  <cp:category/>
</cp:coreProperties>
</file>