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<sst xmlns="http://schemas.openxmlformats.org/spreadsheetml/2006/main" count="220" uniqueCount="110">
  <si>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</si>
  <si>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</si>
  <si>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</si>
  <si>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</si>
  <si>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</si>
  <si>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</si>
  <si>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</si>
  <si>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</si>
  <si>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</si>
  <si>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</si>
  <si>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</si>
  <si>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</si>
  <si>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</si>
  <si>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</si>
  <si>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</si>
  <si>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</si>
  <si>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</si>
  <si>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</si>
  <si>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</si>
  <si>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</si>
  <si>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</si>
  <si>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</si>
  <si>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</si>
  <si>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</si>
  <si>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</si>
  <si>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</si>
  <si>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</si>
  <si>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</si>
  <si>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</si>
  <si>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</si>
  <si>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</si>
  <si>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</si>
  <si>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</si>
  <si>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</si>
  <si>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</si>
  <si>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</si>
  <si>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</si>
  <si>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</si>
  <si>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</si>
  <si>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</si>
  <si>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</si>
  <si>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</si>
  <si>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</si>
  <si>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</si>
  <si>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</si>
  <si>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</si>
  <si>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</si>
  <si>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</si>
  <si>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</si>
  <si>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</si>
  <si>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</si>
  <si>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</si>
  <si>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</si>
  <si>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</si>
  <si>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</si>
  <si>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</si>
  <si>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</si>
  <si>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</si>
  <si>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</si>
  <si>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</si>
  <si>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</si>
  <si>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</si>
  <si>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</si>
  <si>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</si>
  <si>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</si>
  <si>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</si>
  <si>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</si>
  <si>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</si>
  <si>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</si>
  <si>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</si>
  <si>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</si>
  <si>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</si>
  <si>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</si>
  <si>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</si>
  <si>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</si>
  <si>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</si>
  <si>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</si>
  <si>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</si>
  <si>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</si>
  <si>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</si>
  <si>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</si>
  <si>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</si>
  <si>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</si>
  <si>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</si>
  <si>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</si>
  <si>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</si>
  <si>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</si>
  <si>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</si>
  <si>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</si>
  <si>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</si>
  <si>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</si>
  <si>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</si>
  <si>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</si>
  <si>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</si>
  <si>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</si>
  <si>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</si>
  <si>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札幌市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</si>
  <si>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</si>
  <si>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</si>
  <si>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</si>
  <si>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</si>
  <si>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</si>
  <si>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</si>
  <si>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</si>
  <si>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</si>
  <si>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</si>
  <si>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</si>
  <si>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①有形固定資産減価償却率が類似団体平均値に比べて高くなっておりますが、これは下水道施設（特に機械・電気設備）の延命化を図っていることによるものと考えております。
また、②管渠老朽化率は類似団体平均値に比べて低くなっておりますが、本市の場合、昭和40年台から50年度に集中的に下水道の整備を進めており、今後その際に整備した管路が標準耐用年数を超えていくことから、今後、管渠老朽化率は高くなっていき、管路の老朽化が進んでいくことになると考えております。
また、③管渠改善率が類似団体平均値と比べて低く、今後施設の老朽化が進んでいく見込みであることから、可能な限り延命化を図りながら、下水道施設の更新を増やしていく必要があるものと考えております。</t>
    <rPh sb="1" eb="3">
      <t>ユウケイ</t>
    </rPh>
    <rPh sb="3" eb="5">
      <t>コテイ</t>
    </rPh>
    <rPh sb="5" eb="7">
      <t>シサン</t>
    </rPh>
    <rPh sb="7" eb="9">
      <t>ゲンカ</t>
    </rPh>
    <rPh sb="9" eb="11">
      <t>ショウキャク</t>
    </rPh>
    <rPh sb="11" eb="12">
      <t>リツ</t>
    </rPh>
    <rPh sb="38" eb="41">
      <t>ゲスイドウ</t>
    </rPh>
    <rPh sb="41" eb="43">
      <t>シセツ</t>
    </rPh>
    <rPh sb="44" eb="45">
      <t>トク</t>
    </rPh>
    <rPh sb="46" eb="48">
      <t>キカイ</t>
    </rPh>
    <rPh sb="49" eb="51">
      <t>デンキ</t>
    </rPh>
    <rPh sb="51" eb="53">
      <t>セツビ</t>
    </rPh>
    <rPh sb="55" eb="57">
      <t>エンメイ</t>
    </rPh>
    <rPh sb="57" eb="58">
      <t>カ</t>
    </rPh>
    <rPh sb="59" eb="60">
      <t>ハカ</t>
    </rPh>
    <rPh sb="72" eb="73">
      <t>カンガ</t>
    </rPh>
    <rPh sb="85" eb="87">
      <t>カンキョ</t>
    </rPh>
    <rPh sb="87" eb="89">
      <t>ロウキュウ</t>
    </rPh>
    <rPh sb="89" eb="90">
      <t>カ</t>
    </rPh>
    <rPh sb="90" eb="91">
      <t>リツ</t>
    </rPh>
    <rPh sb="103" eb="104">
      <t>ヒク</t>
    </rPh>
    <rPh sb="114" eb="115">
      <t>ホン</t>
    </rPh>
    <rPh sb="115" eb="116">
      <t>シ</t>
    </rPh>
    <rPh sb="117" eb="119">
      <t>バアイ</t>
    </rPh>
    <rPh sb="120" eb="122">
      <t>ショウワ</t>
    </rPh>
    <rPh sb="124" eb="125">
      <t>ネン</t>
    </rPh>
    <rPh sb="125" eb="126">
      <t>ダイ</t>
    </rPh>
    <rPh sb="130" eb="132">
      <t>ネンド</t>
    </rPh>
    <rPh sb="133" eb="136">
      <t>シュウチュウテキ</t>
    </rPh>
    <rPh sb="137" eb="140">
      <t>ゲスイドウ</t>
    </rPh>
    <rPh sb="141" eb="143">
      <t>セイビ</t>
    </rPh>
    <rPh sb="144" eb="145">
      <t>スス</t>
    </rPh>
    <rPh sb="150" eb="152">
      <t>コンゴ</t>
    </rPh>
    <rPh sb="154" eb="155">
      <t>サイ</t>
    </rPh>
    <rPh sb="156" eb="158">
      <t>セイビ</t>
    </rPh>
    <rPh sb="160" eb="162">
      <t>カンロ</t>
    </rPh>
    <rPh sb="163" eb="165">
      <t>ヒョウジュン</t>
    </rPh>
    <rPh sb="165" eb="167">
      <t>タイヨウ</t>
    </rPh>
    <rPh sb="167" eb="169">
      <t>ネンスウ</t>
    </rPh>
    <rPh sb="183" eb="185">
      <t>カンキョ</t>
    </rPh>
    <rPh sb="185" eb="188">
      <t>ロウキュウカ</t>
    </rPh>
    <rPh sb="188" eb="189">
      <t>リツ</t>
    </rPh>
    <rPh sb="190" eb="191">
      <t>タカ</t>
    </rPh>
    <rPh sb="198" eb="200">
      <t>カンロ</t>
    </rPh>
    <rPh sb="201" eb="204">
      <t>ロウキュウカ</t>
    </rPh>
    <rPh sb="205" eb="206">
      <t>スス</t>
    </rPh>
    <rPh sb="216" eb="217">
      <t>カンガ</t>
    </rPh>
    <rPh sb="229" eb="231">
      <t>カンキョ</t>
    </rPh>
    <rPh sb="231" eb="233">
      <t>カイゼン</t>
    </rPh>
    <rPh sb="233" eb="234">
      <t>リツ</t>
    </rPh>
    <rPh sb="235" eb="237">
      <t>ルイジ</t>
    </rPh>
    <rPh sb="237" eb="239">
      <t>ダンタイ</t>
    </rPh>
    <rPh sb="239" eb="242">
      <t>ヘイキンチ</t>
    </rPh>
    <rPh sb="243" eb="244">
      <t>クラ</t>
    </rPh>
    <rPh sb="246" eb="247">
      <t>ヒク</t>
    </rPh>
    <rPh sb="249" eb="251">
      <t>コンゴ</t>
    </rPh>
    <rPh sb="251" eb="253">
      <t>シセツ</t>
    </rPh>
    <rPh sb="254" eb="257">
      <t>ロウキュウカ</t>
    </rPh>
    <rPh sb="258" eb="259">
      <t>スス</t>
    </rPh>
    <rPh sb="263" eb="265">
      <t>ミコ</t>
    </rPh>
    <rPh sb="274" eb="276">
      <t>カノウ</t>
    </rPh>
    <rPh sb="277" eb="278">
      <t>カギ</t>
    </rPh>
    <rPh sb="283" eb="284">
      <t>ハカ</t>
    </rPh>
    <rPh sb="289" eb="292">
      <t>ゲスイドウ</t>
    </rPh>
    <rPh sb="292" eb="294">
      <t>シセツ</t>
    </rPh>
    <rPh sb="295" eb="297">
      <t>コウシン</t>
    </rPh>
    <rPh sb="298" eb="299">
      <t>フ</t>
    </rPh>
    <rPh sb="304" eb="306">
      <t>ヒツヨウ</t>
    </rPh>
    <rPh sb="312" eb="313">
      <t>カンガ</t>
    </rPh>
    <phoneticPr fontId="4"/>
  </si>
  <si>
    <t>現在の下水道事業の経営の効率性・健全性はおおむね良好であると考えておりますが、今後、下水道施設の老朽化が進んでいくことから、施設の更新費用等が増大し、経営の効率性・健全性を悪化させる恐れがあると考えております。
そのため、本市下水道事業では「下水道改築基本方針」を定め、施設の適切な維持管理に努めながら、可能な限り延命化を図った上で、計画的に施設の改築等を進めてまいります。
また、平成28年度～32年度の事業計画と財政計画を定めた「札幌市下水道事業中期経営プラン2020」では、「下水道改築基本方針」の考え方を反映させ、施設の老朽化対策に係る維持管理費や建設事業費を増加いたしました。</t>
    <rPh sb="0" eb="2">
      <t>ゲンザイ</t>
    </rPh>
    <rPh sb="3" eb="6">
      <t>ゲスイドウ</t>
    </rPh>
    <rPh sb="6" eb="8">
      <t>ジギョウ</t>
    </rPh>
    <rPh sb="9" eb="11">
      <t>ケイエイ</t>
    </rPh>
    <rPh sb="12" eb="15">
      <t>コウリツセイ</t>
    </rPh>
    <rPh sb="16" eb="19">
      <t>ケンゼンセイ</t>
    </rPh>
    <rPh sb="24" eb="26">
      <t>リョウコウ</t>
    </rPh>
    <rPh sb="30" eb="31">
      <t>カンガ</t>
    </rPh>
    <rPh sb="39" eb="41">
      <t>コンゴ</t>
    </rPh>
    <rPh sb="42" eb="45">
      <t>ゲスイドウ</t>
    </rPh>
    <rPh sb="45" eb="47">
      <t>シセツ</t>
    </rPh>
    <rPh sb="48" eb="51">
      <t>ロウキュウカ</t>
    </rPh>
    <rPh sb="52" eb="53">
      <t>スス</t>
    </rPh>
    <rPh sb="62" eb="64">
      <t>シセツ</t>
    </rPh>
    <rPh sb="65" eb="67">
      <t>コウシン</t>
    </rPh>
    <rPh sb="67" eb="69">
      <t>ヒヨウ</t>
    </rPh>
    <rPh sb="69" eb="70">
      <t>ナド</t>
    </rPh>
    <rPh sb="71" eb="73">
      <t>ゾウダイ</t>
    </rPh>
    <rPh sb="75" eb="77">
      <t>ケイエイ</t>
    </rPh>
    <rPh sb="78" eb="81">
      <t>コウリツセイ</t>
    </rPh>
    <rPh sb="82" eb="85">
      <t>ケンゼンセイ</t>
    </rPh>
    <rPh sb="86" eb="88">
      <t>アッカ</t>
    </rPh>
    <rPh sb="91" eb="92">
      <t>オソ</t>
    </rPh>
    <rPh sb="97" eb="98">
      <t>カンガ</t>
    </rPh>
    <rPh sb="121" eb="124">
      <t>ゲスイドウ</t>
    </rPh>
    <rPh sb="124" eb="126">
      <t>カイチク</t>
    </rPh>
    <rPh sb="126" eb="128">
      <t>キホン</t>
    </rPh>
    <rPh sb="128" eb="130">
      <t>ホウシン</t>
    </rPh>
    <rPh sb="132" eb="133">
      <t>サダ</t>
    </rPh>
    <rPh sb="135" eb="137">
      <t>シセツ</t>
    </rPh>
    <rPh sb="138" eb="140">
      <t>テキセツ</t>
    </rPh>
    <rPh sb="141" eb="143">
      <t>イジ</t>
    </rPh>
    <rPh sb="143" eb="145">
      <t>カンリ</t>
    </rPh>
    <rPh sb="146" eb="147">
      <t>ツト</t>
    </rPh>
    <rPh sb="152" eb="154">
      <t>カノウ</t>
    </rPh>
    <rPh sb="155" eb="156">
      <t>カギ</t>
    </rPh>
    <rPh sb="157" eb="159">
      <t>エンメイ</t>
    </rPh>
    <rPh sb="159" eb="160">
      <t>カ</t>
    </rPh>
    <rPh sb="161" eb="162">
      <t>ハカ</t>
    </rPh>
    <rPh sb="164" eb="165">
      <t>ウエ</t>
    </rPh>
    <rPh sb="167" eb="170">
      <t>ケイカクテキ</t>
    </rPh>
    <rPh sb="171" eb="173">
      <t>シセツ</t>
    </rPh>
    <rPh sb="174" eb="176">
      <t>カイチク</t>
    </rPh>
    <rPh sb="176" eb="177">
      <t>ナド</t>
    </rPh>
    <rPh sb="178" eb="179">
      <t>スス</t>
    </rPh>
    <rPh sb="261" eb="263">
      <t>シセツ</t>
    </rPh>
    <rPh sb="264" eb="267">
      <t>ロウキュウカ</t>
    </rPh>
    <rPh sb="267" eb="269">
      <t>タイサク</t>
    </rPh>
    <rPh sb="270" eb="271">
      <t>カカワ</t>
    </rPh>
    <rPh sb="272" eb="274">
      <t>イジ</t>
    </rPh>
    <rPh sb="274" eb="276">
      <t>カンリ</t>
    </rPh>
    <rPh sb="284" eb="286">
      <t>ゾウカ</t>
    </rPh>
    <phoneticPr fontId="4"/>
  </si>
  <si>
    <t>③流動比率が類似団体平均値に比べて低いものの、これは、平成27年度に一時的に企業債の償還が増えることにより、一時的に低くなっているものです。
その他の数値は、おおむね良好な数値を保っており、経営の健全性・効率性については、現在のところおおむね良好であると考えております。</t>
    <rPh sb="1" eb="3">
      <t>リュウドウ</t>
    </rPh>
    <rPh sb="3" eb="5">
      <t>ヒリツ</t>
    </rPh>
    <rPh sb="6" eb="8">
      <t>ルイジ</t>
    </rPh>
    <rPh sb="8" eb="10">
      <t>ダンタイ</t>
    </rPh>
    <rPh sb="10" eb="13">
      <t>ヘイキンチ</t>
    </rPh>
    <rPh sb="14" eb="15">
      <t>クラ</t>
    </rPh>
    <rPh sb="17" eb="18">
      <t>ヒク</t>
    </rPh>
    <rPh sb="27" eb="29">
      <t>ヘイセイ</t>
    </rPh>
    <rPh sb="31" eb="33">
      <t>ネンド</t>
    </rPh>
    <rPh sb="34" eb="37">
      <t>イチジテキ</t>
    </rPh>
    <rPh sb="38" eb="40">
      <t>キギョウ</t>
    </rPh>
    <rPh sb="40" eb="41">
      <t>サイ</t>
    </rPh>
    <rPh sb="42" eb="44">
      <t>ショウカン</t>
    </rPh>
    <rPh sb="45" eb="46">
      <t>フ</t>
    </rPh>
    <rPh sb="54" eb="57">
      <t>イチジテキ</t>
    </rPh>
    <rPh sb="58" eb="59">
      <t>ヒク</t>
    </rPh>
    <rPh sb="73" eb="74">
      <t>ホカ</t>
    </rPh>
    <rPh sb="75" eb="77">
      <t>スウチ</t>
    </rPh>
    <rPh sb="83" eb="85">
      <t>リョウコウ</t>
    </rPh>
    <rPh sb="86" eb="88">
      <t>スウチ</t>
    </rPh>
    <rPh sb="89" eb="90">
      <t>タモ</t>
    </rPh>
    <rPh sb="95" eb="97">
      <t>ケイエイ</t>
    </rPh>
    <rPh sb="98" eb="101">
      <t>ケンゼンセイ</t>
    </rPh>
    <rPh sb="102" eb="105">
      <t>コウリツセイ</t>
    </rPh>
    <rPh sb="111" eb="113">
      <t>ゲンザイ</t>
    </rPh>
    <rPh sb="121" eb="123">
      <t>リョウコウ</t>
    </rPh>
    <rPh sb="127" eb="1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</si>
</sst>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0.08</c:v>
                </c:pt>
                <c:pt idx="2">
                  <c:v>0.11</c:v>
                </c:pt>
                <c:pt idx="3">
                  <c:v>0.18</c:v>
                </c:pt>
                <c:pt idx="4">
                  <c:v>0.12</c:v>
                </c:pt>
              </c:numCache>
            </c:numRef>
          </c:val>
        </c:ser>
        <c:dLbls>
          <c:showLegendKey val="0"/>
          <c:showVal val="0"/>
          <c:showCatName val="0"/>
          <c:showSerName val="0"/>
          <c:showPercent val="0"/>
          <c:showBubbleSize val="0"/>
        </c:dLbls>
        <c:gapWidth val="150"/>
        <c:axId val="306414720"/>
        <c:axId val="306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14720"/>
        <c:axId val="306416256"/>
      </c:lineChart>
      <c:dateAx>
        <c:axId val="306414720"/>
        <c:scaling>
          <c:orientation val="minMax"/>
        </c:scaling>
        <c:delete val="1"/>
        <c:axPos val="b"/>
        <c:numFmt formatCode="ge" sourceLinked="1"/>
        <c:majorTickMark val="none"/>
        <c:minorTickMark val="none"/>
        <c:tickLblPos val="none"/>
        <c:crossAx val="306416256"/>
        <c:crosses val="autoZero"/>
        <c:auto val="1"/>
        <c:lblOffset val="100"/>
        <c:baseTimeUnit val="years"/>
      </c:dateAx>
      <c:valAx>
        <c:axId val="3064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70.17</c:v>
                </c:pt>
                <c:pt idx="1">
                  <c:v>69.91</c:v>
                </c:pt>
                <c:pt idx="2">
                  <c:v>70.099999999999994</c:v>
                </c:pt>
                <c:pt idx="3">
                  <c:v>69.7</c:v>
                </c:pt>
                <c:pt idx="4">
                  <c:v>68.37</c:v>
                </c:pt>
              </c:numCache>
            </c:numRef>
          </c:val>
        </c:ser>
        <c:dLbls>
          <c:showLegendKey val="0"/>
          <c:showVal val="0"/>
          <c:showCatName val="0"/>
          <c:showSerName val="0"/>
          <c:showPercent val="0"/>
          <c:showBubbleSize val="0"/>
        </c:dLbls>
        <c:gapWidth val="150"/>
        <c:axId val="323220224"/>
        <c:axId val="323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23220224"/>
        <c:axId val="323222528"/>
      </c:lineChart>
      <c:dateAx>
        <c:axId val="323220224"/>
        <c:scaling>
          <c:orientation val="minMax"/>
        </c:scaling>
        <c:delete val="1"/>
        <c:axPos val="b"/>
        <c:numFmt formatCode="ge" sourceLinked="1"/>
        <c:majorTickMark val="none"/>
        <c:minorTickMark val="none"/>
        <c:tickLblPos val="none"/>
        <c:crossAx val="323222528"/>
        <c:crosses val="autoZero"/>
        <c:auto val="1"/>
        <c:lblOffset val="100"/>
        <c:baseTimeUnit val="years"/>
      </c:dateAx>
      <c:valAx>
        <c:axId val="323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99.93</c:v>
                </c:pt>
                <c:pt idx="1">
                  <c:v>99.91</c:v>
                </c:pt>
                <c:pt idx="2">
                  <c:v>99.9</c:v>
                </c:pt>
                <c:pt idx="3">
                  <c:v>99.91</c:v>
                </c:pt>
                <c:pt idx="4">
                  <c:v>99.91</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102.36</c:v>
                </c:pt>
                <c:pt idx="1">
                  <c:v>102.58</c:v>
                </c:pt>
                <c:pt idx="2">
                  <c:v>102.98</c:v>
                </c:pt>
                <c:pt idx="3">
                  <c:v>103.23</c:v>
                </c:pt>
                <c:pt idx="4">
                  <c:v>111.05</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29.02</c:v>
                </c:pt>
                <c:pt idx="1">
                  <c:v>30.03</c:v>
                </c:pt>
                <c:pt idx="2">
                  <c:v>31.2</c:v>
                </c:pt>
                <c:pt idx="3">
                  <c:v>32.25</c:v>
                </c:pt>
                <c:pt idx="4">
                  <c:v>48.62</c:v>
                </c:pt>
              </c:numCache>
            </c:numRef>
          </c:val>
        </c:ser>
        <c:dLbls>
          <c:showLegendKey val="0"/>
          <c:showVal val="0"/>
          <c:showCatName val="0"/>
          <c:showSerName val="0"/>
          <c:showPercent val="0"/>
          <c:showBubbleSize val="0"/>
        </c:dLbls>
        <c:gapWidth val="150"/>
        <c:axId val="318150528"/>
        <c:axId val="318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150528"/>
        <c:axId val="318156800"/>
      </c:lineChart>
      <c:dateAx>
        <c:axId val="318150528"/>
        <c:scaling>
          <c:orientation val="minMax"/>
        </c:scaling>
        <c:delete val="1"/>
        <c:axPos val="b"/>
        <c:numFmt formatCode="ge" sourceLinked="1"/>
        <c:majorTickMark val="none"/>
        <c:minorTickMark val="none"/>
        <c:tickLblPos val="none"/>
        <c:crossAx val="318156800"/>
        <c:crosses val="autoZero"/>
        <c:auto val="1"/>
        <c:lblOffset val="100"/>
        <c:baseTimeUnit val="years"/>
      </c:dateAx>
      <c:valAx>
        <c:axId val="318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2.4</c:v>
                </c:pt>
                <c:pt idx="1">
                  <c:v>2.94</c:v>
                </c:pt>
                <c:pt idx="2">
                  <c:v>3.29</c:v>
                </c:pt>
                <c:pt idx="3">
                  <c:v>3.75</c:v>
                </c:pt>
                <c:pt idx="4">
                  <c:v>4.25</c:v>
                </c:pt>
              </c:numCache>
            </c:numRef>
          </c:val>
        </c:ser>
        <c:dLbls>
          <c:showLegendKey val="0"/>
          <c:showVal val="0"/>
          <c:showCatName val="0"/>
          <c:showSerName val="0"/>
          <c:showPercent val="0"/>
          <c:showBubbleSize val="0"/>
        </c:dLbls>
        <c:gapWidth val="150"/>
        <c:axId val="318167296"/>
        <c:axId val="31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67296"/>
        <c:axId val="318173952"/>
      </c:lineChart>
      <c:dateAx>
        <c:axId val="318167296"/>
        <c:scaling>
          <c:orientation val="minMax"/>
        </c:scaling>
        <c:delete val="1"/>
        <c:axPos val="b"/>
        <c:numFmt formatCode="ge" sourceLinked="1"/>
        <c:majorTickMark val="none"/>
        <c:minorTickMark val="none"/>
        <c:tickLblPos val="none"/>
        <c:crossAx val="318173952"/>
        <c:crosses val="autoZero"/>
        <c:auto val="1"/>
        <c:lblOffset val="100"/>
        <c:baseTimeUnit val="years"/>
      </c:dateAx>
      <c:valAx>
        <c:axId val="31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49.14</c:v>
                </c:pt>
                <c:pt idx="1">
                  <c:v>47.06</c:v>
                </c:pt>
                <c:pt idx="2">
                  <c:v>44.18</c:v>
                </c:pt>
                <c:pt idx="3">
                  <c:v>41</c:v>
                </c:pt>
                <c:pt idx="4" formatCode="#,##0.00;&quot;△&quot;#,##0.00">
                  <c:v>0</c:v>
                </c:pt>
              </c:numCache>
            </c:numRef>
          </c:val>
        </c:ser>
        <c:dLbls>
          <c:showLegendKey val="0"/>
          <c:showVal val="0"/>
          <c:showCatName val="0"/>
          <c:showSerName val="0"/>
          <c:showPercent val="0"/>
          <c:showBubbleSize val="0"/>
        </c:dLbls>
        <c:gapWidth val="150"/>
        <c:axId val="318459264"/>
        <c:axId val="318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59264"/>
        <c:axId val="318470016"/>
      </c:lineChart>
      <c:dateAx>
        <c:axId val="318459264"/>
        <c:scaling>
          <c:orientation val="minMax"/>
        </c:scaling>
        <c:delete val="1"/>
        <c:axPos val="b"/>
        <c:numFmt formatCode="ge" sourceLinked="1"/>
        <c:majorTickMark val="none"/>
        <c:minorTickMark val="none"/>
        <c:tickLblPos val="none"/>
        <c:crossAx val="318470016"/>
        <c:crosses val="autoZero"/>
        <c:auto val="1"/>
        <c:lblOffset val="100"/>
        <c:baseTimeUnit val="years"/>
      </c:dateAx>
      <c:valAx>
        <c:axId val="31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209.87</c:v>
                </c:pt>
                <c:pt idx="1">
                  <c:v>237.76</c:v>
                </c:pt>
                <c:pt idx="2">
                  <c:v>244.65</c:v>
                </c:pt>
                <c:pt idx="3">
                  <c:v>208.06</c:v>
                </c:pt>
                <c:pt idx="4">
                  <c:v>41.6</c:v>
                </c:pt>
              </c:numCache>
            </c:numRef>
          </c:val>
        </c:ser>
        <c:dLbls>
          <c:showLegendKey val="0"/>
          <c:showVal val="0"/>
          <c:showCatName val="0"/>
          <c:showSerName val="0"/>
          <c:showPercent val="0"/>
          <c:showBubbleSize val="0"/>
        </c:dLbls>
        <c:gapWidth val="150"/>
        <c:axId val="318488960"/>
        <c:axId val="318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88960"/>
        <c:axId val="318490880"/>
      </c:lineChart>
      <c:dateAx>
        <c:axId val="318488960"/>
        <c:scaling>
          <c:orientation val="minMax"/>
        </c:scaling>
        <c:delete val="1"/>
        <c:axPos val="b"/>
        <c:numFmt formatCode="ge" sourceLinked="1"/>
        <c:majorTickMark val="none"/>
        <c:minorTickMark val="none"/>
        <c:tickLblPos val="none"/>
        <c:crossAx val="318490880"/>
        <c:crosses val="autoZero"/>
        <c:auto val="1"/>
        <c:lblOffset val="100"/>
        <c:baseTimeUnit val="years"/>
      </c:dateAx>
      <c:valAx>
        <c:axId val="318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535.12</c:v>
                </c:pt>
                <c:pt idx="1">
                  <c:v>515.66999999999996</c:v>
                </c:pt>
                <c:pt idx="2">
                  <c:v>478.68</c:v>
                </c:pt>
                <c:pt idx="3">
                  <c:v>458.56</c:v>
                </c:pt>
                <c:pt idx="4">
                  <c:v>454.15</c:v>
                </c:pt>
              </c:numCache>
            </c:numRef>
          </c:val>
        </c:ser>
        <c:dLbls>
          <c:showLegendKey val="0"/>
          <c:showVal val="0"/>
          <c:showCatName val="0"/>
          <c:showSerName val="0"/>
          <c:showPercent val="0"/>
          <c:showBubbleSize val="0"/>
        </c:dLbls>
        <c:gapWidth val="150"/>
        <c:axId val="323026944"/>
        <c:axId val="323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26944"/>
        <c:axId val="323029248"/>
      </c:lineChart>
      <c:dateAx>
        <c:axId val="323026944"/>
        <c:scaling>
          <c:orientation val="minMax"/>
        </c:scaling>
        <c:delete val="1"/>
        <c:axPos val="b"/>
        <c:numFmt formatCode="ge" sourceLinked="1"/>
        <c:majorTickMark val="none"/>
        <c:minorTickMark val="none"/>
        <c:tickLblPos val="none"/>
        <c:crossAx val="323029248"/>
        <c:crosses val="autoZero"/>
        <c:auto val="1"/>
        <c:lblOffset val="100"/>
        <c:baseTimeUnit val="years"/>
      </c:dateAx>
      <c:valAx>
        <c:axId val="323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108.84</c:v>
                </c:pt>
                <c:pt idx="1">
                  <c:v>107.02</c:v>
                </c:pt>
                <c:pt idx="2">
                  <c:v>106.39</c:v>
                </c:pt>
                <c:pt idx="3">
                  <c:v>105.87</c:v>
                </c:pt>
                <c:pt idx="4">
                  <c:v>114.86</c:v>
                </c:pt>
              </c:numCache>
            </c:numRef>
          </c:val>
        </c:ser>
        <c:dLbls>
          <c:showLegendKey val="0"/>
          <c:showVal val="0"/>
          <c:showCatName val="0"/>
          <c:showSerName val="0"/>
          <c:showPercent val="0"/>
          <c:showBubbleSize val="0"/>
        </c:dLbls>
        <c:gapWidth val="150"/>
        <c:axId val="323086976"/>
        <c:axId val="3231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086976"/>
        <c:axId val="323167360"/>
      </c:lineChart>
      <c:dateAx>
        <c:axId val="323086976"/>
        <c:scaling>
          <c:orientation val="minMax"/>
        </c:scaling>
        <c:delete val="1"/>
        <c:axPos val="b"/>
        <c:numFmt formatCode="ge" sourceLinked="1"/>
        <c:majorTickMark val="none"/>
        <c:minorTickMark val="none"/>
        <c:tickLblPos val="none"/>
        <c:crossAx val="323167360"/>
        <c:crosses val="autoZero"/>
        <c:auto val="1"/>
        <c:lblOffset val="100"/>
        <c:baseTimeUnit val="years"/>
      </c:dateAx>
      <c:valAx>
        <c:axId val="3231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86.31</c:v>
                </c:pt>
                <c:pt idx="1">
                  <c:v>87.31</c:v>
                </c:pt>
                <c:pt idx="2">
                  <c:v>87.91</c:v>
                </c:pt>
                <c:pt idx="3">
                  <c:v>89.01</c:v>
                </c:pt>
                <c:pt idx="4">
                  <c:v>82.2</c:v>
                </c:pt>
              </c:numCache>
            </c:numRef>
          </c:val>
        </c:ser>
        <c:dLbls>
          <c:showLegendKey val="0"/>
          <c:showVal val="0"/>
          <c:showCatName val="0"/>
          <c:showSerName val="0"/>
          <c:showPercent val="0"/>
          <c:showBubbleSize val="0"/>
        </c:dLbls>
        <c:gapWidth val="150"/>
        <c:axId val="323178496"/>
        <c:axId val="323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178496"/>
        <c:axId val="323180416"/>
      </c:lineChart>
      <c:dateAx>
        <c:axId val="323178496"/>
        <c:scaling>
          <c:orientation val="minMax"/>
        </c:scaling>
        <c:delete val="1"/>
        <c:axPos val="b"/>
        <c:numFmt formatCode="ge" sourceLinked="1"/>
        <c:majorTickMark val="none"/>
        <c:minorTickMark val="none"/>
        <c:tickLblPos val="none"/>
        <c:crossAx val="323180416"/>
        <c:crosses val="autoZero"/>
        <c:auto val="1"/>
        <c:lblOffset val="100"/>
        <c:baseTimeUnit val="years"/>
      </c:dateAx>
      <c:valAx>
        <c:axId val="323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北海道　札幌市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1936016</v>
      </c>
      <c r="AM8" s="47"/>
      <c r="AN8" s="47"/>
      <c r="AO8" s="47"/>
      <c r="AP8" s="47"/>
      <c r="AQ8" s="47"/>
      <c r="AR8" s="47"/>
      <c r="AS8" s="47"/>
      <c r="AT8" s="43">
        <f>データ!S6</f>
        <v>1121.26</v>
      </c>
      <c r="AU8" s="43"/>
      <c r="AV8" s="43"/>
      <c r="AW8" s="43"/>
      <c r="AX8" s="43"/>
      <c r="AY8" s="43"/>
      <c r="AZ8" s="43"/>
      <c r="BA8" s="43"/>
      <c r="BB8" s="43">
        <f>データ!T6</f>
        <v>1726.64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56.43</v>
      </c>
      <c r="J10" s="43"/>
      <c r="K10" s="43"/>
      <c r="L10" s="43"/>
      <c r="M10" s="43"/>
      <c r="N10" s="43"/>
      <c r="O10" s="43"/>
      <c r="P10" s="43">
        <f>データ!O6</f>
        <v>99.19</v>
      </c>
      <c r="Q10" s="43"/>
      <c r="R10" s="43"/>
      <c r="S10" s="43"/>
      <c r="T10" s="43"/>
      <c r="U10" s="43"/>
      <c r="V10" s="43"/>
      <c r="W10" s="43">
        <f>データ!P6</f>
        <v>70.14</v>
      </c>
      <c r="X10" s="43"/>
      <c r="Y10" s="43"/>
      <c r="Z10" s="43"/>
      <c r="AA10" s="43"/>
      <c r="AB10" s="43"/>
      <c r="AC10" s="43"/>
      <c r="AD10" s="47">
        <f>データ!Q6</f>
        <v>1333</v>
      </c>
      <c r="AE10" s="47"/>
      <c r="AF10" s="47"/>
      <c r="AG10" s="47"/>
      <c r="AH10" s="47"/>
      <c r="AI10" s="47"/>
      <c r="AJ10" s="47"/>
      <c r="AK10" s="2"/>
      <c r="AL10" s="47">
        <f>データ!U6</f>
        <v>1918970</v>
      </c>
      <c r="AM10" s="47"/>
      <c r="AN10" s="47"/>
      <c r="AO10" s="47"/>
      <c r="AP10" s="47"/>
      <c r="AQ10" s="47"/>
      <c r="AR10" s="47"/>
      <c r="AS10" s="47"/>
      <c r="AT10" s="43">
        <f>データ!V6</f>
        <v>244.65</v>
      </c>
      <c r="AU10" s="43"/>
      <c r="AV10" s="43"/>
      <c r="AW10" s="43"/>
      <c r="AX10" s="43"/>
      <c r="AY10" s="43"/>
      <c r="AZ10" s="43"/>
      <c r="BA10" s="43"/>
      <c r="BB10" s="43">
        <f>データ!W6</f>
        <v>7843.74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11002</v>
      </c>
      <c r="D6" s="31">
        <f t="shared" si="3"/>
        <v>46</v>
      </c>
      <c r="E6" s="31">
        <f t="shared" si="3"/>
        <v>17</v>
      </c>
      <c r="F6" s="31">
        <f t="shared" si="3"/>
        <v>1</v>
      </c>
      <c r="G6" s="31">
        <f t="shared" si="3"/>
        <v>0</v>
      </c>
      <c r="H6" s="31" t="str">
        <f t="shared" si="3"/>
        <v>北海道　札幌市</v>
      </c>
      <c r="I6" s="31" t="str">
        <f t="shared" si="3"/>
        <v>法適用</v>
      </c>
      <c r="J6" s="31" t="str">
        <f t="shared" si="3"/>
        <v>下水道事業</v>
      </c>
      <c r="K6" s="31" t="str">
        <f t="shared" si="3"/>
        <v>公共下水道</v>
      </c>
      <c r="L6" s="31" t="str">
        <f t="shared" si="3"/>
        <v>政令市等</v>
      </c>
      <c r="M6" s="32" t="str">
        <f t="shared" si="3"/>
        <v>-</v>
      </c>
      <c r="N6" s="32">
        <f t="shared" si="3"/>
        <v>56.43</v>
      </c>
      <c r="O6" s="32">
        <f t="shared" si="3"/>
        <v>99.19</v>
      </c>
      <c r="P6" s="32">
        <f t="shared" si="3"/>
        <v>70.14</v>
      </c>
      <c r="Q6" s="32">
        <f t="shared" si="3"/>
        <v>1333</v>
      </c>
      <c r="R6" s="32">
        <f t="shared" si="3"/>
        <v>1936016</v>
      </c>
      <c r="S6" s="32">
        <f t="shared" si="3"/>
        <v>1121.26</v>
      </c>
      <c r="T6" s="32">
        <f t="shared" si="3"/>
        <v>1726.64</v>
      </c>
      <c r="U6" s="32">
        <f t="shared" si="3"/>
        <v>1918970</v>
      </c>
      <c r="V6" s="32">
        <f t="shared" si="3"/>
        <v>244.65</v>
      </c>
      <c r="W6" s="32">
        <f t="shared" si="3"/>
        <v>7843.74</v>
      </c>
      <c r="X6" s="33">
        <f>IF(X7="",NA(),X7)</f>
        <v>102.36</v>
      </c>
      <c r="Y6" s="33">
        <f t="shared" ref="Y6:AG6" si="4">IF(Y7="",NA(),Y7)</f>
        <v>102.58</v>
      </c>
      <c r="Z6" s="33">
        <f t="shared" si="4"/>
        <v>102.98</v>
      </c>
      <c r="AA6" s="33">
        <f t="shared" si="4"/>
        <v>103.23</v>
      </c>
      <c r="AB6" s="33">
        <f t="shared" si="4"/>
        <v>111.05</v>
      </c>
      <c r="AC6" s="33">
        <f t="shared" si="4"/>
        <v>105.47</v>
      </c>
      <c r="AD6" s="33">
        <f t="shared" si="4"/>
        <v>105.54</v>
      </c>
      <c r="AE6" s="33">
        <f t="shared" si="4"/>
        <v>105.85</v>
      </c>
      <c r="AF6" s="33">
        <f t="shared" si="4"/>
        <v>106.98</v>
      </c>
      <c r="AG6" s="33">
        <f t="shared" si="4"/>
        <v>108.24</v>
      </c>
      <c r="AH6" s="32" t="str">
        <f>IF(AH7="","",IF(AH7="-","【-】","【"&amp;SUBSTITUTE(TEXT(AH7,"#,##0.00"),"-","△")&amp;"】"))</f>
        <v>【107.74】</v>
      </c>
      <c r="AI6" s="33">
        <f>IF(AI7="",NA(),AI7)</f>
        <v>49.14</v>
      </c>
      <c r="AJ6" s="33">
        <f t="shared" ref="AJ6:AR6" si="5">IF(AJ7="",NA(),AJ7)</f>
        <v>47.06</v>
      </c>
      <c r="AK6" s="33">
        <f t="shared" si="5"/>
        <v>44.18</v>
      </c>
      <c r="AL6" s="33">
        <f t="shared" si="5"/>
        <v>41</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209.87</v>
      </c>
      <c r="AU6" s="33">
        <f t="shared" ref="AU6:BC6" si="6">IF(AU7="",NA(),AU7)</f>
        <v>237.76</v>
      </c>
      <c r="AV6" s="33">
        <f t="shared" si="6"/>
        <v>244.65</v>
      </c>
      <c r="AW6" s="33">
        <f t="shared" si="6"/>
        <v>208.06</v>
      </c>
      <c r="AX6" s="33">
        <f t="shared" si="6"/>
        <v>41.6</v>
      </c>
      <c r="AY6" s="33">
        <f t="shared" si="6"/>
        <v>189.52</v>
      </c>
      <c r="AZ6" s="33">
        <f t="shared" si="6"/>
        <v>178.08</v>
      </c>
      <c r="BA6" s="33">
        <f t="shared" si="6"/>
        <v>182.39</v>
      </c>
      <c r="BB6" s="33">
        <f t="shared" si="6"/>
        <v>187.05</v>
      </c>
      <c r="BC6" s="33">
        <f t="shared" si="6"/>
        <v>55.68</v>
      </c>
      <c r="BD6" s="32" t="str">
        <f>IF(BD7="","",IF(BD7="-","【-】","【"&amp;SUBSTITUTE(TEXT(BD7,"#,##0.00"),"-","△")&amp;"】"))</f>
        <v>【56.46】</v>
      </c>
      <c r="BE6" s="33">
        <f>IF(BE7="",NA(),BE7)</f>
        <v>535.12</v>
      </c>
      <c r="BF6" s="33">
        <f t="shared" ref="BF6:BN6" si="7">IF(BF7="",NA(),BF7)</f>
        <v>515.66999999999996</v>
      </c>
      <c r="BG6" s="33">
        <f t="shared" si="7"/>
        <v>478.68</v>
      </c>
      <c r="BH6" s="33">
        <f t="shared" si="7"/>
        <v>458.56</v>
      </c>
      <c r="BI6" s="33">
        <f t="shared" si="7"/>
        <v>454.15</v>
      </c>
      <c r="BJ6" s="33">
        <f t="shared" si="7"/>
        <v>707.57</v>
      </c>
      <c r="BK6" s="33">
        <f t="shared" si="7"/>
        <v>696.19</v>
      </c>
      <c r="BL6" s="33">
        <f t="shared" si="7"/>
        <v>671.46</v>
      </c>
      <c r="BM6" s="33">
        <f t="shared" si="7"/>
        <v>644.47</v>
      </c>
      <c r="BN6" s="33">
        <f t="shared" si="7"/>
        <v>627.59</v>
      </c>
      <c r="BO6" s="32" t="str">
        <f>IF(BO7="","",IF(BO7="-","【-】","【"&amp;SUBSTITUTE(TEXT(BO7,"#,##0.00"),"-","△")&amp;"】"))</f>
        <v>【776.35】</v>
      </c>
      <c r="BP6" s="33">
        <f>IF(BP7="",NA(),BP7)</f>
        <v>108.84</v>
      </c>
      <c r="BQ6" s="33">
        <f t="shared" ref="BQ6:BY6" si="8">IF(BQ7="",NA(),BQ7)</f>
        <v>107.02</v>
      </c>
      <c r="BR6" s="33">
        <f t="shared" si="8"/>
        <v>106.39</v>
      </c>
      <c r="BS6" s="33">
        <f t="shared" si="8"/>
        <v>105.87</v>
      </c>
      <c r="BT6" s="33">
        <f t="shared" si="8"/>
        <v>114.86</v>
      </c>
      <c r="BU6" s="33">
        <f t="shared" si="8"/>
        <v>107.3</v>
      </c>
      <c r="BV6" s="33">
        <f t="shared" si="8"/>
        <v>106.48</v>
      </c>
      <c r="BW6" s="33">
        <f t="shared" si="8"/>
        <v>107.64</v>
      </c>
      <c r="BX6" s="33">
        <f t="shared" si="8"/>
        <v>109.25</v>
      </c>
      <c r="BY6" s="33">
        <f t="shared" si="8"/>
        <v>113.93</v>
      </c>
      <c r="BZ6" s="32" t="str">
        <f>IF(BZ7="","",IF(BZ7="-","【-】","【"&amp;SUBSTITUTE(TEXT(BZ7,"#,##0.00"),"-","△")&amp;"】"))</f>
        <v>【96.57】</v>
      </c>
      <c r="CA6" s="33">
        <f>IF(CA7="",NA(),CA7)</f>
        <v>86.31</v>
      </c>
      <c r="CB6" s="33">
        <f t="shared" ref="CB6:CJ6" si="9">IF(CB7="",NA(),CB7)</f>
        <v>87.31</v>
      </c>
      <c r="CC6" s="33">
        <f t="shared" si="9"/>
        <v>87.91</v>
      </c>
      <c r="CD6" s="33">
        <f t="shared" si="9"/>
        <v>89.01</v>
      </c>
      <c r="CE6" s="33">
        <f t="shared" si="9"/>
        <v>82.2</v>
      </c>
      <c r="CF6" s="33">
        <f t="shared" si="9"/>
        <v>124.21</v>
      </c>
      <c r="CG6" s="33">
        <f t="shared" si="9"/>
        <v>124.63</v>
      </c>
      <c r="CH6" s="33">
        <f t="shared" si="9"/>
        <v>123.36</v>
      </c>
      <c r="CI6" s="33">
        <f t="shared" si="9"/>
        <v>121.96</v>
      </c>
      <c r="CJ6" s="33">
        <f t="shared" si="9"/>
        <v>116.77</v>
      </c>
      <c r="CK6" s="32" t="str">
        <f>IF(CK7="","",IF(CK7="-","【-】","【"&amp;SUBSTITUTE(TEXT(CK7,"#,##0.00"),"-","△")&amp;"】"))</f>
        <v>【142.28】</v>
      </c>
      <c r="CL6" s="33">
        <f>IF(CL7="",NA(),CL7)</f>
        <v>70.17</v>
      </c>
      <c r="CM6" s="33">
        <f t="shared" ref="CM6:CU6" si="10">IF(CM7="",NA(),CM7)</f>
        <v>69.91</v>
      </c>
      <c r="CN6" s="33">
        <f t="shared" si="10"/>
        <v>70.099999999999994</v>
      </c>
      <c r="CO6" s="33">
        <f t="shared" si="10"/>
        <v>69.7</v>
      </c>
      <c r="CP6" s="33">
        <f t="shared" si="10"/>
        <v>68.37</v>
      </c>
      <c r="CQ6" s="33">
        <f t="shared" si="10"/>
        <v>60.95</v>
      </c>
      <c r="CR6" s="33">
        <f t="shared" si="10"/>
        <v>59.52</v>
      </c>
      <c r="CS6" s="33">
        <f t="shared" si="10"/>
        <v>57.95</v>
      </c>
      <c r="CT6" s="33">
        <f t="shared" si="10"/>
        <v>59.8</v>
      </c>
      <c r="CU6" s="33">
        <f t="shared" si="10"/>
        <v>59.58</v>
      </c>
      <c r="CV6" s="32" t="str">
        <f>IF(CV7="","",IF(CV7="-","【-】","【"&amp;SUBSTITUTE(TEXT(CV7,"#,##0.00"),"-","△")&amp;"】"))</f>
        <v>【60.35】</v>
      </c>
      <c r="CW6" s="33">
        <f>IF(CW7="",NA(),CW7)</f>
        <v>99.93</v>
      </c>
      <c r="CX6" s="33">
        <f t="shared" ref="CX6:DF6" si="11">IF(CX7="",NA(),CX7)</f>
        <v>99.91</v>
      </c>
      <c r="CY6" s="33">
        <f t="shared" si="11"/>
        <v>99.9</v>
      </c>
      <c r="CZ6" s="33">
        <f t="shared" si="11"/>
        <v>99.91</v>
      </c>
      <c r="DA6" s="33">
        <f t="shared" si="11"/>
        <v>99.91</v>
      </c>
      <c r="DB6" s="33">
        <f t="shared" si="11"/>
        <v>98.46</v>
      </c>
      <c r="DC6" s="33">
        <f t="shared" si="11"/>
        <v>98.54</v>
      </c>
      <c r="DD6" s="33">
        <f t="shared" si="11"/>
        <v>98.56</v>
      </c>
      <c r="DE6" s="33">
        <f t="shared" si="11"/>
        <v>98.64</v>
      </c>
      <c r="DF6" s="33">
        <f t="shared" si="11"/>
        <v>98.71</v>
      </c>
      <c r="DG6" s="32" t="str">
        <f>IF(DG7="","",IF(DG7="-","【-】","【"&amp;SUBSTITUTE(TEXT(DG7,"#,##0.00"),"-","△")&amp;"】"))</f>
        <v>【94.57】</v>
      </c>
      <c r="DH6" s="33">
        <f>IF(DH7="",NA(),DH7)</f>
        <v>29.02</v>
      </c>
      <c r="DI6" s="33">
        <f t="shared" ref="DI6:DQ6" si="12">IF(DI7="",NA(),DI7)</f>
        <v>30.03</v>
      </c>
      <c r="DJ6" s="33">
        <f t="shared" si="12"/>
        <v>31.2</v>
      </c>
      <c r="DK6" s="33">
        <f t="shared" si="12"/>
        <v>32.25</v>
      </c>
      <c r="DL6" s="33">
        <f t="shared" si="12"/>
        <v>48.62</v>
      </c>
      <c r="DM6" s="33">
        <f t="shared" si="12"/>
        <v>28.99</v>
      </c>
      <c r="DN6" s="33">
        <f t="shared" si="12"/>
        <v>29.9</v>
      </c>
      <c r="DO6" s="33">
        <f t="shared" si="12"/>
        <v>30.56</v>
      </c>
      <c r="DP6" s="33">
        <f t="shared" si="12"/>
        <v>31.06</v>
      </c>
      <c r="DQ6" s="33">
        <f t="shared" si="12"/>
        <v>42</v>
      </c>
      <c r="DR6" s="32" t="str">
        <f>IF(DR7="","",IF(DR7="-","【-】","【"&amp;SUBSTITUTE(TEXT(DR7,"#,##0.00"),"-","△")&amp;"】"))</f>
        <v>【36.27】</v>
      </c>
      <c r="DS6" s="33">
        <f>IF(DS7="",NA(),DS7)</f>
        <v>2.4</v>
      </c>
      <c r="DT6" s="33">
        <f t="shared" ref="DT6:EB6" si="13">IF(DT7="",NA(),DT7)</f>
        <v>2.94</v>
      </c>
      <c r="DU6" s="33">
        <f t="shared" si="13"/>
        <v>3.29</v>
      </c>
      <c r="DV6" s="33">
        <f t="shared" si="13"/>
        <v>3.75</v>
      </c>
      <c r="DW6" s="33">
        <f t="shared" si="13"/>
        <v>4.25</v>
      </c>
      <c r="DX6" s="33">
        <f t="shared" si="13"/>
        <v>5.77</v>
      </c>
      <c r="DY6" s="33">
        <f t="shared" si="13"/>
        <v>6.06</v>
      </c>
      <c r="DZ6" s="33">
        <f t="shared" si="13"/>
        <v>6.24</v>
      </c>
      <c r="EA6" s="33">
        <f t="shared" si="13"/>
        <v>6.43</v>
      </c>
      <c r="EB6" s="33">
        <f t="shared" si="13"/>
        <v>6.95</v>
      </c>
      <c r="EC6" s="32" t="str">
        <f>IF(EC7="","",IF(EC7="-","【-】","【"&amp;SUBSTITUTE(TEXT(EC7,"#,##0.00"),"-","△")&amp;"】"))</f>
        <v>【4.35】</v>
      </c>
      <c r="ED6" s="33">
        <f>IF(ED7="",NA(),ED7)</f>
        <v>7.0000000000000007E-2</v>
      </c>
      <c r="EE6" s="33">
        <f t="shared" ref="EE6:EM6" si="14">IF(EE7="",NA(),EE7)</f>
        <v>0.08</v>
      </c>
      <c r="EF6" s="33">
        <f t="shared" si="14"/>
        <v>0.11</v>
      </c>
      <c r="EG6" s="33">
        <f t="shared" si="14"/>
        <v>0.18</v>
      </c>
      <c r="EH6" s="33">
        <f t="shared" si="14"/>
        <v>0.12</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11002</v>
      </c>
      <c r="D7" s="35">
        <v>46</v>
      </c>
      <c r="E7" s="35">
        <v>17</v>
      </c>
      <c r="F7" s="35">
        <v>1</v>
      </c>
      <c r="G7" s="35">
        <v>0</v>
      </c>
      <c r="H7" s="35" t="s">
        <v>96</v>
      </c>
      <c r="I7" s="35" t="s">
        <v>97</v>
      </c>
      <c r="J7" s="35" t="s">
        <v>98</v>
      </c>
      <c r="K7" s="35" t="s">
        <v>99</v>
      </c>
      <c r="L7" s="35" t="s">
        <v>100</v>
      </c>
      <c r="M7" s="36" t="s">
        <v>101</v>
      </c>
      <c r="N7" s="36">
        <v>56.43</v>
      </c>
      <c r="O7" s="36">
        <v>99.19</v>
      </c>
      <c r="P7" s="36">
        <v>70.14</v>
      </c>
      <c r="Q7" s="36">
        <v>1333</v>
      </c>
      <c r="R7" s="36">
        <v>1936016</v>
      </c>
      <c r="S7" s="36">
        <v>1121.26</v>
      </c>
      <c r="T7" s="36">
        <v>1726.64</v>
      </c>
      <c r="U7" s="36">
        <v>1918970</v>
      </c>
      <c r="V7" s="36">
        <v>244.65</v>
      </c>
      <c r="W7" s="36">
        <v>7843.74</v>
      </c>
      <c r="X7" s="36">
        <v>102.36</v>
      </c>
      <c r="Y7" s="36">
        <v>102.58</v>
      </c>
      <c r="Z7" s="36">
        <v>102.98</v>
      </c>
      <c r="AA7" s="36">
        <v>103.23</v>
      </c>
      <c r="AB7" s="36">
        <v>111.05</v>
      </c>
      <c r="AC7" s="36">
        <v>105.47</v>
      </c>
      <c r="AD7" s="36">
        <v>105.54</v>
      </c>
      <c r="AE7" s="36">
        <v>105.85</v>
      </c>
      <c r="AF7" s="36">
        <v>106.98</v>
      </c>
      <c r="AG7" s="36">
        <v>108.24</v>
      </c>
      <c r="AH7" s="36">
        <v>107.74</v>
      </c>
      <c r="AI7" s="36">
        <v>49.14</v>
      </c>
      <c r="AJ7" s="36">
        <v>47.06</v>
      </c>
      <c r="AK7" s="36">
        <v>44.18</v>
      </c>
      <c r="AL7" s="36">
        <v>41</v>
      </c>
      <c r="AM7" s="36">
        <v>0</v>
      </c>
      <c r="AN7" s="36">
        <v>7.14</v>
      </c>
      <c r="AO7" s="36">
        <v>6.77</v>
      </c>
      <c r="AP7" s="36">
        <v>5.72</v>
      </c>
      <c r="AQ7" s="36">
        <v>4.09</v>
      </c>
      <c r="AR7" s="36">
        <v>0.61</v>
      </c>
      <c r="AS7" s="36">
        <v>4.71</v>
      </c>
      <c r="AT7" s="36">
        <v>209.87</v>
      </c>
      <c r="AU7" s="36">
        <v>237.76</v>
      </c>
      <c r="AV7" s="36">
        <v>244.65</v>
      </c>
      <c r="AW7" s="36">
        <v>208.06</v>
      </c>
      <c r="AX7" s="36">
        <v>41.6</v>
      </c>
      <c r="AY7" s="36">
        <v>189.52</v>
      </c>
      <c r="AZ7" s="36">
        <v>178.08</v>
      </c>
      <c r="BA7" s="36">
        <v>182.39</v>
      </c>
      <c r="BB7" s="36">
        <v>187.05</v>
      </c>
      <c r="BC7" s="36">
        <v>55.68</v>
      </c>
      <c r="BD7" s="36">
        <v>56.46</v>
      </c>
      <c r="BE7" s="36">
        <v>535.12</v>
      </c>
      <c r="BF7" s="36">
        <v>515.66999999999996</v>
      </c>
      <c r="BG7" s="36">
        <v>478.68</v>
      </c>
      <c r="BH7" s="36">
        <v>458.56</v>
      </c>
      <c r="BI7" s="36">
        <v>454.15</v>
      </c>
      <c r="BJ7" s="36">
        <v>707.57</v>
      </c>
      <c r="BK7" s="36">
        <v>696.19</v>
      </c>
      <c r="BL7" s="36">
        <v>671.46</v>
      </c>
      <c r="BM7" s="36">
        <v>644.47</v>
      </c>
      <c r="BN7" s="36">
        <v>627.59</v>
      </c>
      <c r="BO7" s="36">
        <v>776.35</v>
      </c>
      <c r="BP7" s="36">
        <v>108.84</v>
      </c>
      <c r="BQ7" s="36">
        <v>107.02</v>
      </c>
      <c r="BR7" s="36">
        <v>106.39</v>
      </c>
      <c r="BS7" s="36">
        <v>105.87</v>
      </c>
      <c r="BT7" s="36">
        <v>114.86</v>
      </c>
      <c r="BU7" s="36">
        <v>107.3</v>
      </c>
      <c r="BV7" s="36">
        <v>106.48</v>
      </c>
      <c r="BW7" s="36">
        <v>107.64</v>
      </c>
      <c r="BX7" s="36">
        <v>109.25</v>
      </c>
      <c r="BY7" s="36">
        <v>113.93</v>
      </c>
      <c r="BZ7" s="36">
        <v>96.57</v>
      </c>
      <c r="CA7" s="36">
        <v>86.31</v>
      </c>
      <c r="CB7" s="36">
        <v>87.31</v>
      </c>
      <c r="CC7" s="36">
        <v>87.91</v>
      </c>
      <c r="CD7" s="36">
        <v>89.01</v>
      </c>
      <c r="CE7" s="36">
        <v>82.2</v>
      </c>
      <c r="CF7" s="36">
        <v>124.21</v>
      </c>
      <c r="CG7" s="36">
        <v>124.63</v>
      </c>
      <c r="CH7" s="36">
        <v>123.36</v>
      </c>
      <c r="CI7" s="36">
        <v>121.96</v>
      </c>
      <c r="CJ7" s="36">
        <v>116.77</v>
      </c>
      <c r="CK7" s="36">
        <v>142.28</v>
      </c>
      <c r="CL7" s="36">
        <v>70.17</v>
      </c>
      <c r="CM7" s="36">
        <v>69.91</v>
      </c>
      <c r="CN7" s="36">
        <v>70.099999999999994</v>
      </c>
      <c r="CO7" s="36">
        <v>69.7</v>
      </c>
      <c r="CP7" s="36">
        <v>68.37</v>
      </c>
      <c r="CQ7" s="36">
        <v>60.95</v>
      </c>
      <c r="CR7" s="36">
        <v>59.52</v>
      </c>
      <c r="CS7" s="36">
        <v>57.95</v>
      </c>
      <c r="CT7" s="36">
        <v>59.8</v>
      </c>
      <c r="CU7" s="36">
        <v>59.58</v>
      </c>
      <c r="CV7" s="36">
        <v>60.35</v>
      </c>
      <c r="CW7" s="36">
        <v>99.93</v>
      </c>
      <c r="CX7" s="36">
        <v>99.91</v>
      </c>
      <c r="CY7" s="36">
        <v>99.9</v>
      </c>
      <c r="CZ7" s="36">
        <v>99.91</v>
      </c>
      <c r="DA7" s="36">
        <v>99.91</v>
      </c>
      <c r="DB7" s="36">
        <v>98.46</v>
      </c>
      <c r="DC7" s="36">
        <v>98.54</v>
      </c>
      <c r="DD7" s="36">
        <v>98.56</v>
      </c>
      <c r="DE7" s="36">
        <v>98.64</v>
      </c>
      <c r="DF7" s="36">
        <v>98.71</v>
      </c>
      <c r="DG7" s="36">
        <v>94.57</v>
      </c>
      <c r="DH7" s="36">
        <v>29.02</v>
      </c>
      <c r="DI7" s="36">
        <v>30.03</v>
      </c>
      <c r="DJ7" s="36">
        <v>31.2</v>
      </c>
      <c r="DK7" s="36">
        <v>32.25</v>
      </c>
      <c r="DL7" s="36">
        <v>48.62</v>
      </c>
      <c r="DM7" s="36">
        <v>28.99</v>
      </c>
      <c r="DN7" s="36">
        <v>29.9</v>
      </c>
      <c r="DO7" s="36">
        <v>30.56</v>
      </c>
      <c r="DP7" s="36">
        <v>31.06</v>
      </c>
      <c r="DQ7" s="36">
        <v>42</v>
      </c>
      <c r="DR7" s="36">
        <v>36.270000000000003</v>
      </c>
      <c r="DS7" s="36">
        <v>2.4</v>
      </c>
      <c r="DT7" s="36">
        <v>2.94</v>
      </c>
      <c r="DU7" s="36">
        <v>3.29</v>
      </c>
      <c r="DV7" s="36">
        <v>3.75</v>
      </c>
      <c r="DW7" s="36">
        <v>4.25</v>
      </c>
      <c r="DX7" s="36">
        <v>5.77</v>
      </c>
      <c r="DY7" s="36">
        <v>6.06</v>
      </c>
      <c r="DZ7" s="36">
        <v>6.24</v>
      </c>
      <c r="EA7" s="36">
        <v>6.43</v>
      </c>
      <c r="EB7" s="36">
        <v>6.95</v>
      </c>
      <c r="EC7" s="36">
        <v>4.3499999999999996</v>
      </c>
      <c r="ED7" s="36">
        <v>7.0000000000000007E-2</v>
      </c>
      <c r="EE7" s="36">
        <v>0.08</v>
      </c>
      <c r="EF7" s="36">
        <v>0.11</v>
      </c>
      <c r="EG7" s="36">
        <v>0.18</v>
      </c>
      <c r="EH7" s="36">
        <v>0.12</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2016-02-15T00:02:58Z</cp:lastPrinted>
  <dcterms:created xsi:type="dcterms:W3CDTF">2016-02-03T07:42:10Z</dcterms:created>
  <dcterms:modified xsi:type="dcterms:W3CDTF">2016-02-24T07:58:44Z</dcterms:modified>
  <cp:category/>
</cp:coreProperties>
</file>