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<sst xmlns="http://schemas.openxmlformats.org/spreadsheetml/2006/main" count="225" uniqueCount="110">
  <si>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</si>
  <si>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</si>
  <si>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</si>
  <si>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</si>
  <si>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</si>
  <si>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</si>
  <si>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</si>
  <si>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</si>
  <si>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</si>
  <si>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</si>
  <si>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</si>
  <si>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</si>
  <si>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</si>
  <si>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</si>
  <si>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</si>
  <si>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</si>
  <si>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</si>
  <si>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</si>
  <si>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</si>
  <si>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</si>
  <si>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</si>
  <si>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</si>
  <si>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</si>
  <si>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</si>
  <si>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</si>
  <si>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</si>
  <si>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</si>
  <si>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</si>
  <si>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</si>
  <si>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</si>
  <si>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</si>
  <si>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</si>
  <si>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</si>
  <si>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</si>
  <si>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</si>
  <si>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</si>
  <si>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</si>
  <si>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</si>
  <si>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</si>
  <si>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</si>
  <si>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</si>
  <si>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</si>
  <si>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</si>
  <si>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</si>
  <si>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</si>
  <si>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</si>
  <si>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</si>
  <si>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</si>
  <si>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</si>
  <si>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</si>
  <si>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</si>
  <si>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</si>
  <si>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</si>
  <si>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</si>
  <si>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</si>
  <si>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</si>
  <si>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</si>
  <si>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</si>
  <si>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</si>
  <si>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</si>
  <si>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</si>
  <si>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</si>
  <si>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</si>
  <si>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</si>
  <si>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</si>
  <si>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</si>
  <si>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</si>
  <si>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</si>
  <si>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</si>
  <si>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</si>
  <si>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</si>
  <si>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</si>
  <si>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</si>
  <si>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</si>
  <si>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</si>
  <si>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</si>
  <si>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</si>
  <si>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</si>
  <si>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</si>
  <si>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</si>
  <si>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</si>
  <si>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</si>
  <si>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</si>
  <si>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</si>
  <si>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</si>
  <si>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</si>
  <si>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</si>
  <si>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</si>
  <si>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</si>
  <si>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</si>
  <si>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</si>
  <si>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</si>
  <si>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</si>
  <si>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</si>
  <si>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</si>
  <si>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</si>
  <si>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札幌市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</si>
  <si>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</si>
  <si>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</si>
  <si>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</si>
  <si>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</si>
  <si>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</si>
  <si>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</si>
  <si>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</si>
  <si>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</si>
  <si>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</si>
  <si>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</si>
  <si>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本市では、特定環境保全公共下水道事業についても、下水道事業と同じ下水道使用料を採用しており、特定環境保全公共下水道事業のみでは、経営の健全性・効率性を判断することはできません。
公共下水道も含んだ本市の下水道事業全体では、経営の健全性・効率性はおおむね良好であると考えております。</t>
    <rPh sb="0" eb="1">
      <t>ホン</t>
    </rPh>
    <rPh sb="1" eb="2">
      <t>シ</t>
    </rPh>
    <rPh sb="5" eb="7">
      <t>トクテイ</t>
    </rPh>
    <rPh sb="7" eb="9">
      <t>カンキョウ</t>
    </rPh>
    <rPh sb="9" eb="11">
      <t>ホゼン</t>
    </rPh>
    <rPh sb="11" eb="13">
      <t>コウキョウ</t>
    </rPh>
    <rPh sb="13" eb="16">
      <t>ゲスイドウ</t>
    </rPh>
    <rPh sb="16" eb="18">
      <t>ジギョウ</t>
    </rPh>
    <rPh sb="24" eb="27">
      <t>ゲスイドウ</t>
    </rPh>
    <rPh sb="27" eb="29">
      <t>ジギョウ</t>
    </rPh>
    <rPh sb="30" eb="31">
      <t>オナ</t>
    </rPh>
    <rPh sb="32" eb="35">
      <t>ゲスイドウ</t>
    </rPh>
    <rPh sb="35" eb="38">
      <t>シヨウリョウ</t>
    </rPh>
    <rPh sb="39" eb="41">
      <t>サイヨウ</t>
    </rPh>
    <rPh sb="46" eb="48">
      <t>トクテイ</t>
    </rPh>
    <rPh sb="48" eb="50">
      <t>カンキョウ</t>
    </rPh>
    <rPh sb="50" eb="52">
      <t>ホゼン</t>
    </rPh>
    <rPh sb="52" eb="54">
      <t>コウキョウ</t>
    </rPh>
    <rPh sb="54" eb="57">
      <t>ゲスイドウ</t>
    </rPh>
    <rPh sb="57" eb="59">
      <t>ジギョウ</t>
    </rPh>
    <rPh sb="64" eb="66">
      <t>ケイエイ</t>
    </rPh>
    <rPh sb="67" eb="70">
      <t>ケンゼンセイ</t>
    </rPh>
    <rPh sb="71" eb="74">
      <t>コウリツセイ</t>
    </rPh>
    <rPh sb="75" eb="77">
      <t>ハンダン</t>
    </rPh>
    <rPh sb="89" eb="91">
      <t>コウキョウ</t>
    </rPh>
    <rPh sb="91" eb="94">
      <t>ゲスイドウ</t>
    </rPh>
    <rPh sb="95" eb="96">
      <t>フク</t>
    </rPh>
    <rPh sb="98" eb="99">
      <t>ホン</t>
    </rPh>
    <rPh sb="99" eb="100">
      <t>シ</t>
    </rPh>
    <rPh sb="101" eb="104">
      <t>ゲスイドウ</t>
    </rPh>
    <rPh sb="104" eb="106">
      <t>ジギョウ</t>
    </rPh>
    <rPh sb="106" eb="108">
      <t>ゼンタイ</t>
    </rPh>
    <rPh sb="111" eb="113">
      <t>ケイエイ</t>
    </rPh>
    <rPh sb="114" eb="117">
      <t>ケンゼンセイ</t>
    </rPh>
    <rPh sb="118" eb="121">
      <t>コウリツセイ</t>
    </rPh>
    <rPh sb="126" eb="128">
      <t>リョウコウ</t>
    </rPh>
    <rPh sb="132" eb="133">
      <t>カンガ</t>
    </rPh>
    <phoneticPr fontId="4"/>
  </si>
  <si>
    <t>特定環境保全公共下水道事業は、平成３年度に事業を開始しているため、標準耐用年数を超えている管路はありません。
しかし、公共下水道を含む本市の下水道事業全体では、今後、下水道施設の老朽化が進んでいく見込みであることから、可能な限り延命化を図りながら、下水道施設の更新を増やしていく必要があるものと考えております。</t>
    <rPh sb="0" eb="2">
      <t>トクテイ</t>
    </rPh>
    <rPh sb="2" eb="4">
      <t>カンキョウ</t>
    </rPh>
    <rPh sb="4" eb="6">
      <t>ホゼン</t>
    </rPh>
    <rPh sb="6" eb="8">
      <t>コウキョウ</t>
    </rPh>
    <rPh sb="8" eb="11">
      <t>ゲスイドウ</t>
    </rPh>
    <rPh sb="11" eb="13">
      <t>ジギョウ</t>
    </rPh>
    <rPh sb="15" eb="17">
      <t>ヘイセイ</t>
    </rPh>
    <rPh sb="18" eb="20">
      <t>ネンド</t>
    </rPh>
    <rPh sb="21" eb="23">
      <t>ジギョウ</t>
    </rPh>
    <rPh sb="24" eb="26">
      <t>カイシ</t>
    </rPh>
    <rPh sb="33" eb="35">
      <t>ヒョウジュン</t>
    </rPh>
    <rPh sb="35" eb="37">
      <t>タイヨウ</t>
    </rPh>
    <rPh sb="37" eb="39">
      <t>ネンスウ</t>
    </rPh>
    <rPh sb="40" eb="41">
      <t>コ</t>
    </rPh>
    <rPh sb="45" eb="47">
      <t>カンロ</t>
    </rPh>
    <rPh sb="59" eb="61">
      <t>コウキョウ</t>
    </rPh>
    <rPh sb="61" eb="64">
      <t>ゲスイドウ</t>
    </rPh>
    <rPh sb="65" eb="66">
      <t>フク</t>
    </rPh>
    <rPh sb="67" eb="68">
      <t>ホン</t>
    </rPh>
    <rPh sb="68" eb="69">
      <t>シ</t>
    </rPh>
    <rPh sb="70" eb="73">
      <t>ゲスイドウ</t>
    </rPh>
    <rPh sb="73" eb="75">
      <t>ジギョウ</t>
    </rPh>
    <rPh sb="75" eb="77">
      <t>ゼンタイ</t>
    </rPh>
    <rPh sb="80" eb="82">
      <t>コンゴ</t>
    </rPh>
    <rPh sb="83" eb="86">
      <t>ゲスイドウ</t>
    </rPh>
    <rPh sb="86" eb="88">
      <t>シセツ</t>
    </rPh>
    <rPh sb="89" eb="92">
      <t>ロウキュウカ</t>
    </rPh>
    <rPh sb="93" eb="94">
      <t>スス</t>
    </rPh>
    <rPh sb="98" eb="100">
      <t>ミコ</t>
    </rPh>
    <rPh sb="109" eb="111">
      <t>カノウ</t>
    </rPh>
    <rPh sb="112" eb="113">
      <t>カギ</t>
    </rPh>
    <rPh sb="118" eb="119">
      <t>ハカ</t>
    </rPh>
    <rPh sb="124" eb="127">
      <t>ゲスイドウ</t>
    </rPh>
    <rPh sb="127" eb="129">
      <t>シセツ</t>
    </rPh>
    <rPh sb="130" eb="132">
      <t>コウシン</t>
    </rPh>
    <rPh sb="133" eb="134">
      <t>フ</t>
    </rPh>
    <rPh sb="139" eb="141">
      <t>ヒツヨウ</t>
    </rPh>
    <rPh sb="147" eb="148">
      <t>カンガ</t>
    </rPh>
    <phoneticPr fontId="4"/>
  </si>
  <si>
    <t>本市の下水道事業に占める特定環境保全公共下水道事業の割合は、人口比で0.6％、面積比で1.0％と公共下水道事業に比べて極めて少なく、特定環境保全公共事業のみで経営の効率性・健全性を判断することはできません。
また、老朽化した管路はありませんが、本市の下水道事業全体では、今後、施設の老朽化が進んでいくことから、施設の更新費用等が増大し、経営の効率性・健全性を悪化させる恐れがあると考えております。
平成28年度～32年度の事業計画と財政計画を定めた「札幌市下水道事業中期経営プラン2020」においても、施設の更新費用等を増加いたしました。</t>
    <rPh sb="26" eb="28">
      <t>ワリアイ</t>
    </rPh>
    <rPh sb="30" eb="31">
      <t>ジン</t>
    </rPh>
    <rPh sb="31" eb="32">
      <t>クチ</t>
    </rPh>
    <rPh sb="32" eb="33">
      <t>ヒ</t>
    </rPh>
    <rPh sb="39" eb="41">
      <t>メンセキ</t>
    </rPh>
    <rPh sb="41" eb="42">
      <t>ヒ</t>
    </rPh>
    <rPh sb="48" eb="50">
      <t>コウキョウ</t>
    </rPh>
    <rPh sb="50" eb="53">
      <t>ゲスイドウ</t>
    </rPh>
    <rPh sb="53" eb="55">
      <t>ジギョウ</t>
    </rPh>
    <rPh sb="56" eb="57">
      <t>クラ</t>
    </rPh>
    <rPh sb="59" eb="60">
      <t>キワ</t>
    </rPh>
    <rPh sb="62" eb="63">
      <t>スク</t>
    </rPh>
    <rPh sb="66" eb="68">
      <t>トクテイ</t>
    </rPh>
    <rPh sb="68" eb="70">
      <t>カンキョウ</t>
    </rPh>
    <rPh sb="70" eb="72">
      <t>ホゼン</t>
    </rPh>
    <rPh sb="72" eb="74">
      <t>コウキョウ</t>
    </rPh>
    <rPh sb="74" eb="76">
      <t>ジギョウ</t>
    </rPh>
    <rPh sb="79" eb="81">
      <t>ケイエイ</t>
    </rPh>
    <rPh sb="82" eb="85">
      <t>コウリツセイ</t>
    </rPh>
    <rPh sb="86" eb="89">
      <t>ケンゼンセイ</t>
    </rPh>
    <rPh sb="90" eb="92">
      <t>ハンダン</t>
    </rPh>
    <rPh sb="107" eb="110">
      <t>ロウキュウカ</t>
    </rPh>
    <rPh sb="112" eb="114">
      <t>カンロ</t>
    </rPh>
    <rPh sb="135" eb="137">
      <t>コンゴ</t>
    </rPh>
    <rPh sb="138" eb="140">
      <t>シセツ</t>
    </rPh>
    <rPh sb="141" eb="144">
      <t>ロウキュウカ</t>
    </rPh>
    <rPh sb="145" eb="146">
      <t>スス</t>
    </rPh>
    <rPh sb="155" eb="157">
      <t>シセツ</t>
    </rPh>
    <rPh sb="158" eb="160">
      <t>コウシン</t>
    </rPh>
    <rPh sb="160" eb="162">
      <t>ヒヨウ</t>
    </rPh>
    <rPh sb="162" eb="163">
      <t>ナド</t>
    </rPh>
    <rPh sb="164" eb="166">
      <t>ゾウダイ</t>
    </rPh>
    <rPh sb="168" eb="170">
      <t>ケイエイ</t>
    </rPh>
    <rPh sb="171" eb="174">
      <t>コウリツセイ</t>
    </rPh>
    <rPh sb="175" eb="178">
      <t>ケンゼンセイ</t>
    </rPh>
    <rPh sb="179" eb="181">
      <t>アッカ</t>
    </rPh>
    <rPh sb="184" eb="185">
      <t>オソ</t>
    </rPh>
    <rPh sb="190" eb="191">
      <t>カンガ</t>
    </rPh>
    <rPh sb="251" eb="253">
      <t>シセツ</t>
    </rPh>
    <rPh sb="254" eb="256">
      <t>コウシン</t>
    </rPh>
    <rPh sb="256" eb="259">
      <t>ヒヨウナド</t>
    </rPh>
    <rPh sb="260" eb="26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</si>
</sst>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413952"/>
        <c:axId val="3064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06413952"/>
        <c:axId val="306415872"/>
      </c:lineChart>
      <c:dateAx>
        <c:axId val="306413952"/>
        <c:scaling>
          <c:orientation val="minMax"/>
        </c:scaling>
        <c:delete val="1"/>
        <c:axPos val="b"/>
        <c:numFmt formatCode="ge" sourceLinked="1"/>
        <c:majorTickMark val="none"/>
        <c:minorTickMark val="none"/>
        <c:tickLblPos val="none"/>
        <c:crossAx val="306415872"/>
        <c:crosses val="autoZero"/>
        <c:auto val="1"/>
        <c:lblOffset val="100"/>
        <c:baseTimeUnit val="years"/>
      </c:dateAx>
      <c:valAx>
        <c:axId val="3064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198976"/>
        <c:axId val="3232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23198976"/>
        <c:axId val="323200896"/>
      </c:lineChart>
      <c:dateAx>
        <c:axId val="323198976"/>
        <c:scaling>
          <c:orientation val="minMax"/>
        </c:scaling>
        <c:delete val="1"/>
        <c:axPos val="b"/>
        <c:numFmt formatCode="ge" sourceLinked="1"/>
        <c:majorTickMark val="none"/>
        <c:minorTickMark val="none"/>
        <c:tickLblPos val="none"/>
        <c:crossAx val="323200896"/>
        <c:crosses val="autoZero"/>
        <c:auto val="1"/>
        <c:lblOffset val="100"/>
        <c:baseTimeUnit val="years"/>
      </c:dateAx>
      <c:valAx>
        <c:axId val="3232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84.55</c:v>
                </c:pt>
                <c:pt idx="1">
                  <c:v>88.63</c:v>
                </c:pt>
                <c:pt idx="2">
                  <c:v>89.39</c:v>
                </c:pt>
                <c:pt idx="3">
                  <c:v>89.48</c:v>
                </c:pt>
                <c:pt idx="4">
                  <c:v>89.55</c:v>
                </c:pt>
              </c:numCache>
            </c:numRef>
          </c:val>
        </c:ser>
        <c:dLbls>
          <c:showLegendKey val="0"/>
          <c:showVal val="0"/>
          <c:showCatName val="0"/>
          <c:showSerName val="0"/>
          <c:showPercent val="0"/>
          <c:showBubbleSize val="0"/>
        </c:dLbls>
        <c:gapWidth val="150"/>
        <c:axId val="323753088"/>
        <c:axId val="3237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23753088"/>
        <c:axId val="323755008"/>
      </c:lineChart>
      <c:dateAx>
        <c:axId val="323753088"/>
        <c:scaling>
          <c:orientation val="minMax"/>
        </c:scaling>
        <c:delete val="1"/>
        <c:axPos val="b"/>
        <c:numFmt formatCode="ge" sourceLinked="1"/>
        <c:majorTickMark val="none"/>
        <c:minorTickMark val="none"/>
        <c:tickLblPos val="none"/>
        <c:crossAx val="323755008"/>
        <c:crosses val="autoZero"/>
        <c:auto val="1"/>
        <c:lblOffset val="100"/>
        <c:baseTimeUnit val="years"/>
      </c:dateAx>
      <c:valAx>
        <c:axId val="3237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14.58</c:v>
                </c:pt>
                <c:pt idx="1">
                  <c:v>15.62</c:v>
                </c:pt>
                <c:pt idx="2">
                  <c:v>15.51</c:v>
                </c:pt>
                <c:pt idx="3">
                  <c:v>17.03</c:v>
                </c:pt>
                <c:pt idx="4">
                  <c:v>37.26</c:v>
                </c:pt>
              </c:numCache>
            </c:numRef>
          </c:val>
        </c:ser>
        <c:dLbls>
          <c:showLegendKey val="0"/>
          <c:showVal val="0"/>
          <c:showCatName val="0"/>
          <c:showSerName val="0"/>
          <c:showPercent val="0"/>
          <c:showBubbleSize val="0"/>
        </c:dLbls>
        <c:gapWidth val="150"/>
        <c:axId val="313922688"/>
        <c:axId val="313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313922688"/>
        <c:axId val="313924608"/>
      </c:lineChart>
      <c:dateAx>
        <c:axId val="313922688"/>
        <c:scaling>
          <c:orientation val="minMax"/>
        </c:scaling>
        <c:delete val="1"/>
        <c:axPos val="b"/>
        <c:numFmt formatCode="ge" sourceLinked="1"/>
        <c:majorTickMark val="none"/>
        <c:minorTickMark val="none"/>
        <c:tickLblPos val="none"/>
        <c:crossAx val="313924608"/>
        <c:crosses val="autoZero"/>
        <c:auto val="1"/>
        <c:lblOffset val="100"/>
        <c:baseTimeUnit val="years"/>
      </c:dateAx>
      <c:valAx>
        <c:axId val="313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19.32</c:v>
                </c:pt>
                <c:pt idx="1">
                  <c:v>21.02</c:v>
                </c:pt>
                <c:pt idx="2">
                  <c:v>22.8</c:v>
                </c:pt>
                <c:pt idx="3">
                  <c:v>24.5</c:v>
                </c:pt>
                <c:pt idx="4">
                  <c:v>36.74</c:v>
                </c:pt>
              </c:numCache>
            </c:numRef>
          </c:val>
        </c:ser>
        <c:dLbls>
          <c:showLegendKey val="0"/>
          <c:showVal val="0"/>
          <c:showCatName val="0"/>
          <c:showSerName val="0"/>
          <c:showPercent val="0"/>
          <c:showBubbleSize val="0"/>
        </c:dLbls>
        <c:gapWidth val="150"/>
        <c:axId val="318150528"/>
        <c:axId val="3181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318150528"/>
        <c:axId val="318156800"/>
      </c:lineChart>
      <c:dateAx>
        <c:axId val="318150528"/>
        <c:scaling>
          <c:orientation val="minMax"/>
        </c:scaling>
        <c:delete val="1"/>
        <c:axPos val="b"/>
        <c:numFmt formatCode="ge" sourceLinked="1"/>
        <c:majorTickMark val="none"/>
        <c:minorTickMark val="none"/>
        <c:tickLblPos val="none"/>
        <c:crossAx val="318156800"/>
        <c:crosses val="autoZero"/>
        <c:auto val="1"/>
        <c:lblOffset val="100"/>
        <c:baseTimeUnit val="years"/>
      </c:dateAx>
      <c:valAx>
        <c:axId val="3181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67296"/>
        <c:axId val="318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167296"/>
        <c:axId val="318173952"/>
      </c:lineChart>
      <c:dateAx>
        <c:axId val="318167296"/>
        <c:scaling>
          <c:orientation val="minMax"/>
        </c:scaling>
        <c:delete val="1"/>
        <c:axPos val="b"/>
        <c:numFmt formatCode="ge" sourceLinked="1"/>
        <c:majorTickMark val="none"/>
        <c:minorTickMark val="none"/>
        <c:tickLblPos val="none"/>
        <c:crossAx val="318173952"/>
        <c:crosses val="autoZero"/>
        <c:auto val="1"/>
        <c:lblOffset val="100"/>
        <c:baseTimeUnit val="years"/>
      </c:dateAx>
      <c:valAx>
        <c:axId val="318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6752.89</c:v>
                </c:pt>
                <c:pt idx="1">
                  <c:v>6858.85</c:v>
                </c:pt>
                <c:pt idx="2">
                  <c:v>7588.47</c:v>
                </c:pt>
                <c:pt idx="3">
                  <c:v>7393.35</c:v>
                </c:pt>
                <c:pt idx="4">
                  <c:v>7189.87</c:v>
                </c:pt>
              </c:numCache>
            </c:numRef>
          </c:val>
        </c:ser>
        <c:dLbls>
          <c:showLegendKey val="0"/>
          <c:showVal val="0"/>
          <c:showCatName val="0"/>
          <c:showSerName val="0"/>
          <c:showPercent val="0"/>
          <c:showBubbleSize val="0"/>
        </c:dLbls>
        <c:gapWidth val="150"/>
        <c:axId val="318459264"/>
        <c:axId val="3184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318459264"/>
        <c:axId val="318470016"/>
      </c:lineChart>
      <c:dateAx>
        <c:axId val="318459264"/>
        <c:scaling>
          <c:orientation val="minMax"/>
        </c:scaling>
        <c:delete val="1"/>
        <c:axPos val="b"/>
        <c:numFmt formatCode="ge" sourceLinked="1"/>
        <c:majorTickMark val="none"/>
        <c:minorTickMark val="none"/>
        <c:tickLblPos val="none"/>
        <c:crossAx val="318470016"/>
        <c:crosses val="autoZero"/>
        <c:auto val="1"/>
        <c:lblOffset val="100"/>
        <c:baseTimeUnit val="years"/>
      </c:dateAx>
      <c:valAx>
        <c:axId val="3184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677.02</c:v>
                </c:pt>
                <c:pt idx="1">
                  <c:v>521.04999999999995</c:v>
                </c:pt>
                <c:pt idx="2">
                  <c:v>969.68</c:v>
                </c:pt>
                <c:pt idx="3">
                  <c:v>397.16</c:v>
                </c:pt>
                <c:pt idx="4">
                  <c:v>8.32</c:v>
                </c:pt>
              </c:numCache>
            </c:numRef>
          </c:val>
        </c:ser>
        <c:dLbls>
          <c:showLegendKey val="0"/>
          <c:showVal val="0"/>
          <c:showCatName val="0"/>
          <c:showSerName val="0"/>
          <c:showPercent val="0"/>
          <c:showBubbleSize val="0"/>
        </c:dLbls>
        <c:gapWidth val="150"/>
        <c:axId val="318487936"/>
        <c:axId val="3184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318487936"/>
        <c:axId val="318490112"/>
      </c:lineChart>
      <c:dateAx>
        <c:axId val="318487936"/>
        <c:scaling>
          <c:orientation val="minMax"/>
        </c:scaling>
        <c:delete val="1"/>
        <c:axPos val="b"/>
        <c:numFmt formatCode="ge" sourceLinked="1"/>
        <c:majorTickMark val="none"/>
        <c:minorTickMark val="none"/>
        <c:tickLblPos val="none"/>
        <c:crossAx val="318490112"/>
        <c:crosses val="autoZero"/>
        <c:auto val="1"/>
        <c:lblOffset val="100"/>
        <c:baseTimeUnit val="years"/>
      </c:dateAx>
      <c:valAx>
        <c:axId val="3184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10228.120000000001</c:v>
                </c:pt>
                <c:pt idx="1">
                  <c:v>9163.14</c:v>
                </c:pt>
                <c:pt idx="2">
                  <c:v>8906.89</c:v>
                </c:pt>
                <c:pt idx="3">
                  <c:v>7696</c:v>
                </c:pt>
                <c:pt idx="4">
                  <c:v>7439.82</c:v>
                </c:pt>
              </c:numCache>
            </c:numRef>
          </c:val>
        </c:ser>
        <c:dLbls>
          <c:showLegendKey val="0"/>
          <c:showVal val="0"/>
          <c:showCatName val="0"/>
          <c:showSerName val="0"/>
          <c:showPercent val="0"/>
          <c:showBubbleSize val="0"/>
        </c:dLbls>
        <c:gapWidth val="150"/>
        <c:axId val="319310080"/>
        <c:axId val="3217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19310080"/>
        <c:axId val="321774720"/>
      </c:lineChart>
      <c:dateAx>
        <c:axId val="319310080"/>
        <c:scaling>
          <c:orientation val="minMax"/>
        </c:scaling>
        <c:delete val="1"/>
        <c:axPos val="b"/>
        <c:numFmt formatCode="ge" sourceLinked="1"/>
        <c:majorTickMark val="none"/>
        <c:minorTickMark val="none"/>
        <c:tickLblPos val="none"/>
        <c:crossAx val="321774720"/>
        <c:crosses val="autoZero"/>
        <c:auto val="1"/>
        <c:lblOffset val="100"/>
        <c:baseTimeUnit val="years"/>
      </c:dateAx>
      <c:valAx>
        <c:axId val="3217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13.85</c:v>
                </c:pt>
                <c:pt idx="1">
                  <c:v>14.95</c:v>
                </c:pt>
                <c:pt idx="2">
                  <c:v>14.88</c:v>
                </c:pt>
                <c:pt idx="3">
                  <c:v>16.440000000000001</c:v>
                </c:pt>
                <c:pt idx="4">
                  <c:v>18.059999999999999</c:v>
                </c:pt>
              </c:numCache>
            </c:numRef>
          </c:val>
        </c:ser>
        <c:dLbls>
          <c:showLegendKey val="0"/>
          <c:showVal val="0"/>
          <c:showCatName val="0"/>
          <c:showSerName val="0"/>
          <c:showPercent val="0"/>
          <c:showBubbleSize val="0"/>
        </c:dLbls>
        <c:gapWidth val="150"/>
        <c:axId val="323080192"/>
        <c:axId val="3230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23080192"/>
        <c:axId val="323082496"/>
      </c:lineChart>
      <c:dateAx>
        <c:axId val="323080192"/>
        <c:scaling>
          <c:orientation val="minMax"/>
        </c:scaling>
        <c:delete val="1"/>
        <c:axPos val="b"/>
        <c:numFmt formatCode="ge" sourceLinked="1"/>
        <c:majorTickMark val="none"/>
        <c:minorTickMark val="none"/>
        <c:tickLblPos val="none"/>
        <c:crossAx val="323082496"/>
        <c:crosses val="autoZero"/>
        <c:auto val="1"/>
        <c:lblOffset val="100"/>
        <c:baseTimeUnit val="years"/>
      </c:dateAx>
      <c:valAx>
        <c:axId val="3230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678.32</c:v>
                </c:pt>
                <c:pt idx="1">
                  <c:v>625.24</c:v>
                </c:pt>
                <c:pt idx="2">
                  <c:v>628.91999999999996</c:v>
                </c:pt>
                <c:pt idx="3">
                  <c:v>573.76</c:v>
                </c:pt>
                <c:pt idx="4">
                  <c:v>523.29999999999995</c:v>
                </c:pt>
              </c:numCache>
            </c:numRef>
          </c:val>
        </c:ser>
        <c:dLbls>
          <c:showLegendKey val="0"/>
          <c:showVal val="0"/>
          <c:showCatName val="0"/>
          <c:showSerName val="0"/>
          <c:showPercent val="0"/>
          <c:showBubbleSize val="0"/>
        </c:dLbls>
        <c:gapWidth val="150"/>
        <c:axId val="323168896"/>
        <c:axId val="3231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23168896"/>
        <c:axId val="323171456"/>
      </c:lineChart>
      <c:dateAx>
        <c:axId val="323168896"/>
        <c:scaling>
          <c:orientation val="minMax"/>
        </c:scaling>
        <c:delete val="1"/>
        <c:axPos val="b"/>
        <c:numFmt formatCode="ge" sourceLinked="1"/>
        <c:majorTickMark val="none"/>
        <c:minorTickMark val="none"/>
        <c:tickLblPos val="none"/>
        <c:crossAx val="323171456"/>
        <c:crosses val="autoZero"/>
        <c:auto val="1"/>
        <c:lblOffset val="100"/>
        <c:baseTimeUnit val="years"/>
      </c:dateAx>
      <c:valAx>
        <c:axId val="3231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北海道　札幌市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1936016</v>
      </c>
      <c r="AM8" s="47"/>
      <c r="AN8" s="47"/>
      <c r="AO8" s="47"/>
      <c r="AP8" s="47"/>
      <c r="AQ8" s="47"/>
      <c r="AR8" s="47"/>
      <c r="AS8" s="47"/>
      <c r="AT8" s="43">
        <f>データ!S6</f>
        <v>1121.26</v>
      </c>
      <c r="AU8" s="43"/>
      <c r="AV8" s="43"/>
      <c r="AW8" s="43"/>
      <c r="AX8" s="43"/>
      <c r="AY8" s="43"/>
      <c r="AZ8" s="43"/>
      <c r="BA8" s="43"/>
      <c r="BB8" s="43">
        <f>データ!T6</f>
        <v>1726.64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34.31</v>
      </c>
      <c r="J10" s="43"/>
      <c r="K10" s="43"/>
      <c r="L10" s="43"/>
      <c r="M10" s="43"/>
      <c r="N10" s="43"/>
      <c r="O10" s="43"/>
      <c r="P10" s="43">
        <f>データ!O6</f>
        <v>0.56999999999999995</v>
      </c>
      <c r="Q10" s="43"/>
      <c r="R10" s="43"/>
      <c r="S10" s="43"/>
      <c r="T10" s="43"/>
      <c r="U10" s="43"/>
      <c r="V10" s="43"/>
      <c r="W10" s="43">
        <f>データ!P6</f>
        <v>100</v>
      </c>
      <c r="X10" s="43"/>
      <c r="Y10" s="43"/>
      <c r="Z10" s="43"/>
      <c r="AA10" s="43"/>
      <c r="AB10" s="43"/>
      <c r="AC10" s="43"/>
      <c r="AD10" s="47">
        <f>データ!Q6</f>
        <v>1333</v>
      </c>
      <c r="AE10" s="47"/>
      <c r="AF10" s="47"/>
      <c r="AG10" s="47"/>
      <c r="AH10" s="47"/>
      <c r="AI10" s="47"/>
      <c r="AJ10" s="47"/>
      <c r="AK10" s="2"/>
      <c r="AL10" s="47">
        <f>データ!U6</f>
        <v>11030</v>
      </c>
      <c r="AM10" s="47"/>
      <c r="AN10" s="47"/>
      <c r="AO10" s="47"/>
      <c r="AP10" s="47"/>
      <c r="AQ10" s="47"/>
      <c r="AR10" s="47"/>
      <c r="AS10" s="47"/>
      <c r="AT10" s="43">
        <f>データ!V6</f>
        <v>2.54</v>
      </c>
      <c r="AU10" s="43"/>
      <c r="AV10" s="43"/>
      <c r="AW10" s="43"/>
      <c r="AX10" s="43"/>
      <c r="AY10" s="43"/>
      <c r="AZ10" s="43"/>
      <c r="BA10" s="43"/>
      <c r="BB10" s="43">
        <f>データ!W6</f>
        <v>4342.5200000000004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11002</v>
      </c>
      <c r="D6" s="31">
        <f t="shared" si="3"/>
        <v>46</v>
      </c>
      <c r="E6" s="31">
        <f t="shared" si="3"/>
        <v>17</v>
      </c>
      <c r="F6" s="31">
        <f t="shared" si="3"/>
        <v>4</v>
      </c>
      <c r="G6" s="31">
        <f t="shared" si="3"/>
        <v>0</v>
      </c>
      <c r="H6" s="31" t="str">
        <f t="shared" si="3"/>
        <v>北海道　札幌市</v>
      </c>
      <c r="I6" s="31" t="str">
        <f t="shared" si="3"/>
        <v>法適用</v>
      </c>
      <c r="J6" s="31" t="str">
        <f t="shared" si="3"/>
        <v>下水道事業</v>
      </c>
      <c r="K6" s="31" t="str">
        <f t="shared" si="3"/>
        <v>特定環境保全公共下水道</v>
      </c>
      <c r="L6" s="31" t="str">
        <f t="shared" si="3"/>
        <v>D2</v>
      </c>
      <c r="M6" s="32" t="str">
        <f t="shared" si="3"/>
        <v>-</v>
      </c>
      <c r="N6" s="32">
        <f t="shared" si="3"/>
        <v>34.31</v>
      </c>
      <c r="O6" s="32">
        <f t="shared" si="3"/>
        <v>0.56999999999999995</v>
      </c>
      <c r="P6" s="32">
        <f t="shared" si="3"/>
        <v>100</v>
      </c>
      <c r="Q6" s="32">
        <f t="shared" si="3"/>
        <v>1333</v>
      </c>
      <c r="R6" s="32">
        <f t="shared" si="3"/>
        <v>1936016</v>
      </c>
      <c r="S6" s="32">
        <f t="shared" si="3"/>
        <v>1121.26</v>
      </c>
      <c r="T6" s="32">
        <f t="shared" si="3"/>
        <v>1726.64</v>
      </c>
      <c r="U6" s="32">
        <f t="shared" si="3"/>
        <v>11030</v>
      </c>
      <c r="V6" s="32">
        <f t="shared" si="3"/>
        <v>2.54</v>
      </c>
      <c r="W6" s="32">
        <f t="shared" si="3"/>
        <v>4342.5200000000004</v>
      </c>
      <c r="X6" s="33">
        <f>IF(X7="",NA(),X7)</f>
        <v>14.58</v>
      </c>
      <c r="Y6" s="33">
        <f t="shared" ref="Y6:AG6" si="4">IF(Y7="",NA(),Y7)</f>
        <v>15.62</v>
      </c>
      <c r="Z6" s="33">
        <f t="shared" si="4"/>
        <v>15.51</v>
      </c>
      <c r="AA6" s="33">
        <f t="shared" si="4"/>
        <v>17.03</v>
      </c>
      <c r="AB6" s="33">
        <f t="shared" si="4"/>
        <v>37.26</v>
      </c>
      <c r="AC6" s="33">
        <f t="shared" si="4"/>
        <v>90.33</v>
      </c>
      <c r="AD6" s="33">
        <f t="shared" si="4"/>
        <v>91.52</v>
      </c>
      <c r="AE6" s="33">
        <f t="shared" si="4"/>
        <v>94.73</v>
      </c>
      <c r="AF6" s="33">
        <f t="shared" si="4"/>
        <v>96.59</v>
      </c>
      <c r="AG6" s="33">
        <f t="shared" si="4"/>
        <v>101.24</v>
      </c>
      <c r="AH6" s="32" t="str">
        <f>IF(AH7="","",IF(AH7="-","【-】","【"&amp;SUBSTITUTE(TEXT(AH7,"#,##0.00"),"-","△")&amp;"】"))</f>
        <v>【99.53】</v>
      </c>
      <c r="AI6" s="33">
        <f>IF(AI7="",NA(),AI7)</f>
        <v>6752.89</v>
      </c>
      <c r="AJ6" s="33">
        <f t="shared" ref="AJ6:AR6" si="5">IF(AJ7="",NA(),AJ7)</f>
        <v>6858.85</v>
      </c>
      <c r="AK6" s="33">
        <f t="shared" si="5"/>
        <v>7588.47</v>
      </c>
      <c r="AL6" s="33">
        <f t="shared" si="5"/>
        <v>7393.35</v>
      </c>
      <c r="AM6" s="33">
        <f t="shared" si="5"/>
        <v>7189.87</v>
      </c>
      <c r="AN6" s="33">
        <f t="shared" si="5"/>
        <v>245.23</v>
      </c>
      <c r="AO6" s="33">
        <f t="shared" si="5"/>
        <v>243.86</v>
      </c>
      <c r="AP6" s="33">
        <f t="shared" si="5"/>
        <v>236.15</v>
      </c>
      <c r="AQ6" s="33">
        <f t="shared" si="5"/>
        <v>232.81</v>
      </c>
      <c r="AR6" s="33">
        <f t="shared" si="5"/>
        <v>184.13</v>
      </c>
      <c r="AS6" s="32" t="str">
        <f>IF(AS7="","",IF(AS7="-","【-】","【"&amp;SUBSTITUTE(TEXT(AS7,"#,##0.00"),"-","△")&amp;"】"))</f>
        <v>【154.95】</v>
      </c>
      <c r="AT6" s="33">
        <f>IF(AT7="",NA(),AT7)</f>
        <v>677.02</v>
      </c>
      <c r="AU6" s="33">
        <f t="shared" ref="AU6:BC6" si="6">IF(AU7="",NA(),AU7)</f>
        <v>521.04999999999995</v>
      </c>
      <c r="AV6" s="33">
        <f t="shared" si="6"/>
        <v>969.68</v>
      </c>
      <c r="AW6" s="33">
        <f t="shared" si="6"/>
        <v>397.16</v>
      </c>
      <c r="AX6" s="33">
        <f t="shared" si="6"/>
        <v>8.32</v>
      </c>
      <c r="AY6" s="33">
        <f t="shared" si="6"/>
        <v>477.59</v>
      </c>
      <c r="AZ6" s="33">
        <f t="shared" si="6"/>
        <v>341.28</v>
      </c>
      <c r="BA6" s="33">
        <f t="shared" si="6"/>
        <v>243.58</v>
      </c>
      <c r="BB6" s="33">
        <f t="shared" si="6"/>
        <v>290.19</v>
      </c>
      <c r="BC6" s="33">
        <f t="shared" si="6"/>
        <v>63.22</v>
      </c>
      <c r="BD6" s="32" t="str">
        <f>IF(BD7="","",IF(BD7="-","【-】","【"&amp;SUBSTITUTE(TEXT(BD7,"#,##0.00"),"-","△")&amp;"】"))</f>
        <v>【59.45】</v>
      </c>
      <c r="BE6" s="33">
        <f>IF(BE7="",NA(),BE7)</f>
        <v>10228.120000000001</v>
      </c>
      <c r="BF6" s="33">
        <f t="shared" ref="BF6:BN6" si="7">IF(BF7="",NA(),BF7)</f>
        <v>9163.14</v>
      </c>
      <c r="BG6" s="33">
        <f t="shared" si="7"/>
        <v>8906.89</v>
      </c>
      <c r="BH6" s="33">
        <f t="shared" si="7"/>
        <v>7696</v>
      </c>
      <c r="BI6" s="33">
        <f t="shared" si="7"/>
        <v>7439.82</v>
      </c>
      <c r="BJ6" s="33">
        <f t="shared" si="7"/>
        <v>1812.65</v>
      </c>
      <c r="BK6" s="33">
        <f t="shared" si="7"/>
        <v>1764.87</v>
      </c>
      <c r="BL6" s="33">
        <f t="shared" si="7"/>
        <v>1622.51</v>
      </c>
      <c r="BM6" s="33">
        <f t="shared" si="7"/>
        <v>1569.13</v>
      </c>
      <c r="BN6" s="33">
        <f t="shared" si="7"/>
        <v>1436</v>
      </c>
      <c r="BO6" s="32" t="str">
        <f>IF(BO7="","",IF(BO7="-","【-】","【"&amp;SUBSTITUTE(TEXT(BO7,"#,##0.00"),"-","△")&amp;"】"))</f>
        <v>【1,479.31】</v>
      </c>
      <c r="BP6" s="33">
        <f>IF(BP7="",NA(),BP7)</f>
        <v>13.85</v>
      </c>
      <c r="BQ6" s="33">
        <f t="shared" ref="BQ6:BY6" si="8">IF(BQ7="",NA(),BQ7)</f>
        <v>14.95</v>
      </c>
      <c r="BR6" s="33">
        <f t="shared" si="8"/>
        <v>14.88</v>
      </c>
      <c r="BS6" s="33">
        <f t="shared" si="8"/>
        <v>16.440000000000001</v>
      </c>
      <c r="BT6" s="33">
        <f t="shared" si="8"/>
        <v>18.059999999999999</v>
      </c>
      <c r="BU6" s="33">
        <f t="shared" si="8"/>
        <v>59.35</v>
      </c>
      <c r="BV6" s="33">
        <f t="shared" si="8"/>
        <v>60.75</v>
      </c>
      <c r="BW6" s="33">
        <f t="shared" si="8"/>
        <v>62.83</v>
      </c>
      <c r="BX6" s="33">
        <f t="shared" si="8"/>
        <v>64.63</v>
      </c>
      <c r="BY6" s="33">
        <f t="shared" si="8"/>
        <v>66.56</v>
      </c>
      <c r="BZ6" s="32" t="str">
        <f>IF(BZ7="","",IF(BZ7="-","【-】","【"&amp;SUBSTITUTE(TEXT(BZ7,"#,##0.00"),"-","△")&amp;"】"))</f>
        <v>【63.50】</v>
      </c>
      <c r="CA6" s="33">
        <f>IF(CA7="",NA(),CA7)</f>
        <v>678.32</v>
      </c>
      <c r="CB6" s="33">
        <f t="shared" ref="CB6:CJ6" si="9">IF(CB7="",NA(),CB7)</f>
        <v>625.24</v>
      </c>
      <c r="CC6" s="33">
        <f t="shared" si="9"/>
        <v>628.91999999999996</v>
      </c>
      <c r="CD6" s="33">
        <f t="shared" si="9"/>
        <v>573.76</v>
      </c>
      <c r="CE6" s="33">
        <f t="shared" si="9"/>
        <v>523.29999999999995</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84.55</v>
      </c>
      <c r="CX6" s="33">
        <f t="shared" ref="CX6:DF6" si="11">IF(CX7="",NA(),CX7)</f>
        <v>88.63</v>
      </c>
      <c r="CY6" s="33">
        <f t="shared" si="11"/>
        <v>89.39</v>
      </c>
      <c r="CZ6" s="33">
        <f t="shared" si="11"/>
        <v>89.48</v>
      </c>
      <c r="DA6" s="33">
        <f t="shared" si="11"/>
        <v>89.55</v>
      </c>
      <c r="DB6" s="33">
        <f t="shared" si="11"/>
        <v>79.88</v>
      </c>
      <c r="DC6" s="33">
        <f t="shared" si="11"/>
        <v>80.47</v>
      </c>
      <c r="DD6" s="33">
        <f t="shared" si="11"/>
        <v>81.3</v>
      </c>
      <c r="DE6" s="33">
        <f t="shared" si="11"/>
        <v>82.2</v>
      </c>
      <c r="DF6" s="33">
        <f t="shared" si="11"/>
        <v>82.35</v>
      </c>
      <c r="DG6" s="32" t="str">
        <f>IF(DG7="","",IF(DG7="-","【-】","【"&amp;SUBSTITUTE(TEXT(DG7,"#,##0.00"),"-","△")&amp;"】"))</f>
        <v>【80.39】</v>
      </c>
      <c r="DH6" s="33">
        <f>IF(DH7="",NA(),DH7)</f>
        <v>19.32</v>
      </c>
      <c r="DI6" s="33">
        <f t="shared" ref="DI6:DQ6" si="12">IF(DI7="",NA(),DI7)</f>
        <v>21.02</v>
      </c>
      <c r="DJ6" s="33">
        <f t="shared" si="12"/>
        <v>22.8</v>
      </c>
      <c r="DK6" s="33">
        <f t="shared" si="12"/>
        <v>24.5</v>
      </c>
      <c r="DL6" s="33">
        <f t="shared" si="12"/>
        <v>36.74</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x14ac:dyDescent="0.2">
      <c r="A7" s="26"/>
      <c r="B7" s="35">
        <v>2014</v>
      </c>
      <c r="C7" s="35">
        <v>11002</v>
      </c>
      <c r="D7" s="35">
        <v>46</v>
      </c>
      <c r="E7" s="35">
        <v>17</v>
      </c>
      <c r="F7" s="35">
        <v>4</v>
      </c>
      <c r="G7" s="35">
        <v>0</v>
      </c>
      <c r="H7" s="35" t="s">
        <v>96</v>
      </c>
      <c r="I7" s="35" t="s">
        <v>97</v>
      </c>
      <c r="J7" s="35" t="s">
        <v>98</v>
      </c>
      <c r="K7" s="35" t="s">
        <v>99</v>
      </c>
      <c r="L7" s="35" t="s">
        <v>100</v>
      </c>
      <c r="M7" s="36" t="s">
        <v>101</v>
      </c>
      <c r="N7" s="36">
        <v>34.31</v>
      </c>
      <c r="O7" s="36">
        <v>0.56999999999999995</v>
      </c>
      <c r="P7" s="36">
        <v>100</v>
      </c>
      <c r="Q7" s="36">
        <v>1333</v>
      </c>
      <c r="R7" s="36">
        <v>1936016</v>
      </c>
      <c r="S7" s="36">
        <v>1121.26</v>
      </c>
      <c r="T7" s="36">
        <v>1726.64</v>
      </c>
      <c r="U7" s="36">
        <v>11030</v>
      </c>
      <c r="V7" s="36">
        <v>2.54</v>
      </c>
      <c r="W7" s="36">
        <v>4342.5200000000004</v>
      </c>
      <c r="X7" s="36">
        <v>14.58</v>
      </c>
      <c r="Y7" s="36">
        <v>15.62</v>
      </c>
      <c r="Z7" s="36">
        <v>15.51</v>
      </c>
      <c r="AA7" s="36">
        <v>17.03</v>
      </c>
      <c r="AB7" s="36">
        <v>37.26</v>
      </c>
      <c r="AC7" s="36">
        <v>90.33</v>
      </c>
      <c r="AD7" s="36">
        <v>91.52</v>
      </c>
      <c r="AE7" s="36">
        <v>94.73</v>
      </c>
      <c r="AF7" s="36">
        <v>96.59</v>
      </c>
      <c r="AG7" s="36">
        <v>101.24</v>
      </c>
      <c r="AH7" s="36">
        <v>99.53</v>
      </c>
      <c r="AI7" s="36">
        <v>6752.89</v>
      </c>
      <c r="AJ7" s="36">
        <v>6858.85</v>
      </c>
      <c r="AK7" s="36">
        <v>7588.47</v>
      </c>
      <c r="AL7" s="36">
        <v>7393.35</v>
      </c>
      <c r="AM7" s="36">
        <v>7189.87</v>
      </c>
      <c r="AN7" s="36">
        <v>245.23</v>
      </c>
      <c r="AO7" s="36">
        <v>243.86</v>
      </c>
      <c r="AP7" s="36">
        <v>236.15</v>
      </c>
      <c r="AQ7" s="36">
        <v>232.81</v>
      </c>
      <c r="AR7" s="36">
        <v>184.13</v>
      </c>
      <c r="AS7" s="36">
        <v>154.94999999999999</v>
      </c>
      <c r="AT7" s="36">
        <v>677.02</v>
      </c>
      <c r="AU7" s="36">
        <v>521.04999999999995</v>
      </c>
      <c r="AV7" s="36">
        <v>969.68</v>
      </c>
      <c r="AW7" s="36">
        <v>397.16</v>
      </c>
      <c r="AX7" s="36">
        <v>8.32</v>
      </c>
      <c r="AY7" s="36">
        <v>477.59</v>
      </c>
      <c r="AZ7" s="36">
        <v>341.28</v>
      </c>
      <c r="BA7" s="36">
        <v>243.58</v>
      </c>
      <c r="BB7" s="36">
        <v>290.19</v>
      </c>
      <c r="BC7" s="36">
        <v>63.22</v>
      </c>
      <c r="BD7" s="36">
        <v>59.45</v>
      </c>
      <c r="BE7" s="36">
        <v>10228.120000000001</v>
      </c>
      <c r="BF7" s="36">
        <v>9163.14</v>
      </c>
      <c r="BG7" s="36">
        <v>8906.89</v>
      </c>
      <c r="BH7" s="36">
        <v>7696</v>
      </c>
      <c r="BI7" s="36">
        <v>7439.82</v>
      </c>
      <c r="BJ7" s="36">
        <v>1812.65</v>
      </c>
      <c r="BK7" s="36">
        <v>1764.87</v>
      </c>
      <c r="BL7" s="36">
        <v>1622.51</v>
      </c>
      <c r="BM7" s="36">
        <v>1569.13</v>
      </c>
      <c r="BN7" s="36">
        <v>1436</v>
      </c>
      <c r="BO7" s="36">
        <v>1479.31</v>
      </c>
      <c r="BP7" s="36">
        <v>13.85</v>
      </c>
      <c r="BQ7" s="36">
        <v>14.95</v>
      </c>
      <c r="BR7" s="36">
        <v>14.88</v>
      </c>
      <c r="BS7" s="36">
        <v>16.440000000000001</v>
      </c>
      <c r="BT7" s="36">
        <v>18.059999999999999</v>
      </c>
      <c r="BU7" s="36">
        <v>59.35</v>
      </c>
      <c r="BV7" s="36">
        <v>60.75</v>
      </c>
      <c r="BW7" s="36">
        <v>62.83</v>
      </c>
      <c r="BX7" s="36">
        <v>64.63</v>
      </c>
      <c r="BY7" s="36">
        <v>66.56</v>
      </c>
      <c r="BZ7" s="36">
        <v>63.5</v>
      </c>
      <c r="CA7" s="36">
        <v>678.32</v>
      </c>
      <c r="CB7" s="36">
        <v>625.24</v>
      </c>
      <c r="CC7" s="36">
        <v>628.91999999999996</v>
      </c>
      <c r="CD7" s="36">
        <v>573.76</v>
      </c>
      <c r="CE7" s="36">
        <v>523.29999999999995</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84.55</v>
      </c>
      <c r="CX7" s="36">
        <v>88.63</v>
      </c>
      <c r="CY7" s="36">
        <v>89.39</v>
      </c>
      <c r="CZ7" s="36">
        <v>89.48</v>
      </c>
      <c r="DA7" s="36">
        <v>89.55</v>
      </c>
      <c r="DB7" s="36">
        <v>79.88</v>
      </c>
      <c r="DC7" s="36">
        <v>80.47</v>
      </c>
      <c r="DD7" s="36">
        <v>81.3</v>
      </c>
      <c r="DE7" s="36">
        <v>82.2</v>
      </c>
      <c r="DF7" s="36">
        <v>82.35</v>
      </c>
      <c r="DG7" s="36">
        <v>80.39</v>
      </c>
      <c r="DH7" s="36">
        <v>19.32</v>
      </c>
      <c r="DI7" s="36">
        <v>21.02</v>
      </c>
      <c r="DJ7" s="36">
        <v>22.8</v>
      </c>
      <c r="DK7" s="36">
        <v>24.5</v>
      </c>
      <c r="DL7" s="36">
        <v>36.74</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2016-02-15T00:02:27Z</cp:lastPrinted>
  <dcterms:created xsi:type="dcterms:W3CDTF">2016-02-03T07:46:09Z</dcterms:created>
  <dcterms:modified xsi:type="dcterms:W3CDTF">2016-02-24T07:58:55Z</dcterms:modified>
  <cp:category/>
</cp:coreProperties>
</file>