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<sst xmlns="http://schemas.openxmlformats.org/spreadsheetml/2006/main" count="220" uniqueCount="110">
  <si>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</si>
  <si>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</si>
  <si>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</si>
  <si>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</si>
  <si>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</si>
  <si>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</si>
  <si>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</si>
  <si>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</si>
  <si>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</si>
  <si>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</si>
  <si>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</si>
  <si>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</si>
  <si>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</si>
  <si>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</si>
  <si>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</si>
  <si>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</si>
  <si>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</si>
  <si>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</si>
  <si>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</si>
  <si>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</si>
  <si>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</si>
  <si>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</si>
  <si>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</si>
  <si>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</si>
  <si>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</si>
  <si>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</si>
  <si>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</si>
  <si>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</si>
  <si>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</si>
  <si>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</si>
  <si>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</si>
  <si>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</si>
  <si>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</si>
  <si>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</si>
  <si>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</si>
  <si>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</si>
  <si>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</si>
  <si>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</si>
  <si>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</si>
  <si>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</si>
  <si>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</si>
  <si>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</si>
  <si>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</si>
  <si>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</si>
  <si>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</si>
  <si>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</si>
  <si>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</si>
  <si>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</si>
  <si>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</si>
  <si>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</si>
  <si>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</si>
  <si>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</si>
  <si>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</si>
  <si>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</si>
  <si>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</si>
  <si>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</si>
  <si>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</si>
  <si>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</si>
  <si>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</si>
  <si>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</si>
  <si>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</si>
  <si>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</si>
  <si>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</si>
  <si>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</si>
  <si>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</si>
  <si>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</si>
  <si>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</si>
  <si>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</si>
  <si>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</si>
  <si>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</si>
  <si>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</si>
  <si>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</si>
  <si>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</si>
  <si>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</si>
  <si>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</si>
  <si>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</si>
  <si>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</si>
  <si>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</si>
  <si>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</si>
  <si>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</si>
  <si>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</si>
  <si>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</si>
  <si>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</si>
  <si>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</si>
  <si>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</si>
  <si>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</si>
  <si>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</si>
  <si>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</si>
  <si>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</si>
  <si>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</si>
  <si>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</si>
  <si>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</si>
  <si>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</si>
  <si>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</si>
  <si>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</si>
  <si>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</si>
  <si>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仙台市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</si>
  <si>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</si>
  <si>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</si>
  <si>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</si>
  <si>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</si>
  <si>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</si>
  <si>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</si>
  <si>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</si>
  <si>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</si>
  <si>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</si>
  <si>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</si>
  <si>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類似団体と比べ、施設の老朽化は進んでいない状況にあります。そのため、管きょ改善率も類似団体平均を下回っています。
※①有形固定資産減価償却率の数値がH26年度で大幅に上昇していますが、これは会計基準の変更によるものです。減価償却の状況自体に大きな変化があったものではありません。</t>
    <phoneticPr fontId="4"/>
  </si>
  <si>
    <t>①経常収支比率、⑤経費回収率は概ね100%以上で推移し、また、⑤汚水処理原価も類似団体平均と同等となっており、安定的な経営状況にあると言えます。
一方で、②累積欠損金比率がH23年度から発生していますが、これは東日本大震災の影響でH23年度とH24年度に純損失（赤字）が生じたためです。ただし、H25年度以降は純利益（黒字）を確保しているため、累積欠損金は段階的に減少しており、H27年度には０となる見込みです。
この他では、③流動比率の数値がH26年度に低下していますが、これは会計基準の変更によって、流動負債に企業債（＝借入金）が含まれることになったことが主な要因です。数値は100%を下回っていますが、類似団体平均を上回っており、また、経営状況も黒字であるため、企業債償還の財源は確保できており、支払能力に問題はありません。
また、④企業債残高対事業規模比率は、類似団体平均を上回っていますが、年々減少してきており、今後も企業債の償還額が借入額を上回ることから、企業債残高はさらに減少する見込みとなっています。</t>
    <rPh sb="128" eb="130">
      <t>ソンシツ</t>
    </rPh>
    <rPh sb="135" eb="136">
      <t>ショウ</t>
    </rPh>
    <rPh sb="155" eb="158">
      <t>ジュンリエキ</t>
    </rPh>
    <rPh sb="163" eb="165">
      <t>カクホ</t>
    </rPh>
    <rPh sb="178" eb="181">
      <t>ダンカイテキ</t>
    </rPh>
    <rPh sb="209" eb="210">
      <t>ホカ</t>
    </rPh>
    <rPh sb="219" eb="221">
      <t>スウチ</t>
    </rPh>
    <rPh sb="400" eb="402">
      <t>ネンネン</t>
    </rPh>
    <rPh sb="434" eb="436">
      <t>キギョウ</t>
    </rPh>
    <rPh sb="436" eb="437">
      <t>サイ</t>
    </rPh>
    <rPh sb="437" eb="439">
      <t>ザンダカ</t>
    </rPh>
    <phoneticPr fontId="4"/>
  </si>
  <si>
    <t xml:space="preserve">本市下水道事業は安定的な経営状況となっており、当面は同様の状況で推移する見込みです。
しかしながら、長期的には、人口減少による下水道使用料などの収入が減少する一方で、老朽化の進行などによる施設の更新や維持管理などの費用が増加することが確実であり、厳しい経営環境となることが予想されます。
そのため、将来を見据えて、個別訪問などによる水洗化率の向上や誤接続調査などの不明水対策による有収率の向上、施設の長寿命化によるライフサイクルコストの低減など、収入の確保・費用の低減に取り組み、安定的・効率的な経営に努める必要があります。
</t>
    <rPh sb="244" eb="247">
      <t>コウリツテキ</t>
    </rPh>
    <rPh sb="254" eb="2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</si>
</sst>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0.18</c:v>
                </c:pt>
                <c:pt idx="1">
                  <c:v>0.19</c:v>
                </c:pt>
                <c:pt idx="2">
                  <c:v>0.22</c:v>
                </c:pt>
                <c:pt idx="3">
                  <c:v>0.13</c:v>
                </c:pt>
                <c:pt idx="4">
                  <c:v>0.08</c:v>
                </c:pt>
              </c:numCache>
            </c:numRef>
          </c:val>
        </c:ser>
        <c:dLbls>
          <c:showLegendKey val="0"/>
          <c:showVal val="0"/>
          <c:showCatName val="0"/>
          <c:showSerName val="0"/>
          <c:showPercent val="0"/>
          <c:showBubbleSize val="0"/>
        </c:dLbls>
        <c:gapWidth val="150"/>
        <c:axId val="306415488"/>
        <c:axId val="3064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06415488"/>
        <c:axId val="306421760"/>
      </c:lineChart>
      <c:dateAx>
        <c:axId val="306415488"/>
        <c:scaling>
          <c:orientation val="minMax"/>
        </c:scaling>
        <c:delete val="1"/>
        <c:axPos val="b"/>
        <c:numFmt formatCode="ge" sourceLinked="1"/>
        <c:majorTickMark val="none"/>
        <c:minorTickMark val="none"/>
        <c:tickLblPos val="none"/>
        <c:crossAx val="306421760"/>
        <c:crosses val="autoZero"/>
        <c:auto val="1"/>
        <c:lblOffset val="100"/>
        <c:baseTimeUnit val="years"/>
      </c:dateAx>
      <c:valAx>
        <c:axId val="3064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87.94</c:v>
                </c:pt>
                <c:pt idx="1">
                  <c:v>82.16</c:v>
                </c:pt>
                <c:pt idx="2">
                  <c:v>1142.67</c:v>
                </c:pt>
                <c:pt idx="3">
                  <c:v>85.87</c:v>
                </c:pt>
                <c:pt idx="4">
                  <c:v>89.32</c:v>
                </c:pt>
              </c:numCache>
            </c:numRef>
          </c:val>
        </c:ser>
        <c:dLbls>
          <c:showLegendKey val="0"/>
          <c:showVal val="0"/>
          <c:showCatName val="0"/>
          <c:showSerName val="0"/>
          <c:showPercent val="0"/>
          <c:showBubbleSize val="0"/>
        </c:dLbls>
        <c:gapWidth val="150"/>
        <c:axId val="323778432"/>
        <c:axId val="3397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23778432"/>
        <c:axId val="339767296"/>
      </c:lineChart>
      <c:dateAx>
        <c:axId val="323778432"/>
        <c:scaling>
          <c:orientation val="minMax"/>
        </c:scaling>
        <c:delete val="1"/>
        <c:axPos val="b"/>
        <c:numFmt formatCode="ge" sourceLinked="1"/>
        <c:majorTickMark val="none"/>
        <c:minorTickMark val="none"/>
        <c:tickLblPos val="none"/>
        <c:crossAx val="339767296"/>
        <c:crosses val="autoZero"/>
        <c:auto val="1"/>
        <c:lblOffset val="100"/>
        <c:baseTimeUnit val="years"/>
      </c:dateAx>
      <c:valAx>
        <c:axId val="3397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99.27</c:v>
                </c:pt>
                <c:pt idx="1">
                  <c:v>99.27</c:v>
                </c:pt>
                <c:pt idx="2">
                  <c:v>99.3</c:v>
                </c:pt>
                <c:pt idx="3">
                  <c:v>99.39</c:v>
                </c:pt>
                <c:pt idx="4">
                  <c:v>99.52</c:v>
                </c:pt>
              </c:numCache>
            </c:numRef>
          </c:val>
        </c:ser>
        <c:dLbls>
          <c:showLegendKey val="0"/>
          <c:showVal val="0"/>
          <c:showCatName val="0"/>
          <c:showSerName val="0"/>
          <c:showPercent val="0"/>
          <c:showBubbleSize val="0"/>
        </c:dLbls>
        <c:gapWidth val="150"/>
        <c:axId val="362834944"/>
        <c:axId val="3649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62834944"/>
        <c:axId val="364985728"/>
      </c:lineChart>
      <c:dateAx>
        <c:axId val="362834944"/>
        <c:scaling>
          <c:orientation val="minMax"/>
        </c:scaling>
        <c:delete val="1"/>
        <c:axPos val="b"/>
        <c:numFmt formatCode="ge" sourceLinked="1"/>
        <c:majorTickMark val="none"/>
        <c:minorTickMark val="none"/>
        <c:tickLblPos val="none"/>
        <c:crossAx val="364985728"/>
        <c:crosses val="autoZero"/>
        <c:auto val="1"/>
        <c:lblOffset val="100"/>
        <c:baseTimeUnit val="years"/>
      </c:dateAx>
      <c:valAx>
        <c:axId val="3649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108.31</c:v>
                </c:pt>
                <c:pt idx="1">
                  <c:v>110.25</c:v>
                </c:pt>
                <c:pt idx="2">
                  <c:v>110.55</c:v>
                </c:pt>
                <c:pt idx="3">
                  <c:v>117.21</c:v>
                </c:pt>
                <c:pt idx="4">
                  <c:v>112.27</c:v>
                </c:pt>
              </c:numCache>
            </c:numRef>
          </c:val>
        </c:ser>
        <c:dLbls>
          <c:showLegendKey val="0"/>
          <c:showVal val="0"/>
          <c:showCatName val="0"/>
          <c:showSerName val="0"/>
          <c:showPercent val="0"/>
          <c:showBubbleSize val="0"/>
        </c:dLbls>
        <c:gapWidth val="150"/>
        <c:axId val="306440832"/>
        <c:axId val="3139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06440832"/>
        <c:axId val="313922688"/>
      </c:lineChart>
      <c:dateAx>
        <c:axId val="306440832"/>
        <c:scaling>
          <c:orientation val="minMax"/>
        </c:scaling>
        <c:delete val="1"/>
        <c:axPos val="b"/>
        <c:numFmt formatCode="ge" sourceLinked="1"/>
        <c:majorTickMark val="none"/>
        <c:minorTickMark val="none"/>
        <c:tickLblPos val="none"/>
        <c:crossAx val="313922688"/>
        <c:crosses val="autoZero"/>
        <c:auto val="1"/>
        <c:lblOffset val="100"/>
        <c:baseTimeUnit val="years"/>
      </c:dateAx>
      <c:valAx>
        <c:axId val="3139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15.87</c:v>
                </c:pt>
                <c:pt idx="1">
                  <c:v>16.559999999999999</c:v>
                </c:pt>
                <c:pt idx="2">
                  <c:v>17.16</c:v>
                </c:pt>
                <c:pt idx="3">
                  <c:v>18</c:v>
                </c:pt>
                <c:pt idx="4">
                  <c:v>40.130000000000003</c:v>
                </c:pt>
              </c:numCache>
            </c:numRef>
          </c:val>
        </c:ser>
        <c:dLbls>
          <c:showLegendKey val="0"/>
          <c:showVal val="0"/>
          <c:showCatName val="0"/>
          <c:showSerName val="0"/>
          <c:showPercent val="0"/>
          <c:showBubbleSize val="0"/>
        </c:dLbls>
        <c:gapWidth val="150"/>
        <c:axId val="314498432"/>
        <c:axId val="3181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14498432"/>
        <c:axId val="318158336"/>
      </c:lineChart>
      <c:dateAx>
        <c:axId val="314498432"/>
        <c:scaling>
          <c:orientation val="minMax"/>
        </c:scaling>
        <c:delete val="1"/>
        <c:axPos val="b"/>
        <c:numFmt formatCode="ge" sourceLinked="1"/>
        <c:majorTickMark val="none"/>
        <c:minorTickMark val="none"/>
        <c:tickLblPos val="none"/>
        <c:crossAx val="318158336"/>
        <c:crosses val="autoZero"/>
        <c:auto val="1"/>
        <c:lblOffset val="100"/>
        <c:baseTimeUnit val="years"/>
      </c:dateAx>
      <c:valAx>
        <c:axId val="3181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3.37</c:v>
                </c:pt>
                <c:pt idx="1">
                  <c:v>3.56</c:v>
                </c:pt>
                <c:pt idx="2">
                  <c:v>3.77</c:v>
                </c:pt>
                <c:pt idx="3">
                  <c:v>4.08</c:v>
                </c:pt>
                <c:pt idx="4">
                  <c:v>4.47</c:v>
                </c:pt>
              </c:numCache>
            </c:numRef>
          </c:val>
        </c:ser>
        <c:dLbls>
          <c:showLegendKey val="0"/>
          <c:showVal val="0"/>
          <c:showCatName val="0"/>
          <c:showSerName val="0"/>
          <c:showPercent val="0"/>
          <c:showBubbleSize val="0"/>
        </c:dLbls>
        <c:gapWidth val="150"/>
        <c:axId val="318173568"/>
        <c:axId val="3181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18173568"/>
        <c:axId val="318175488"/>
      </c:lineChart>
      <c:dateAx>
        <c:axId val="318173568"/>
        <c:scaling>
          <c:orientation val="minMax"/>
        </c:scaling>
        <c:delete val="1"/>
        <c:axPos val="b"/>
        <c:numFmt formatCode="ge" sourceLinked="1"/>
        <c:majorTickMark val="none"/>
        <c:minorTickMark val="none"/>
        <c:tickLblPos val="none"/>
        <c:crossAx val="318175488"/>
        <c:crosses val="autoZero"/>
        <c:auto val="1"/>
        <c:lblOffset val="100"/>
        <c:baseTimeUnit val="years"/>
      </c:dateAx>
      <c:valAx>
        <c:axId val="3181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
                  <c:v>0</c:v>
                </c:pt>
                <c:pt idx="1">
                  <c:v>16.559999999999999</c:v>
                </c:pt>
                <c:pt idx="2">
                  <c:v>20.440000000000001</c:v>
                </c:pt>
                <c:pt idx="3">
                  <c:v>12.09</c:v>
                </c:pt>
                <c:pt idx="4">
                  <c:v>1.38</c:v>
                </c:pt>
              </c:numCache>
            </c:numRef>
          </c:val>
        </c:ser>
        <c:dLbls>
          <c:showLegendKey val="0"/>
          <c:showVal val="0"/>
          <c:showCatName val="0"/>
          <c:showSerName val="0"/>
          <c:showPercent val="0"/>
          <c:showBubbleSize val="0"/>
        </c:dLbls>
        <c:gapWidth val="150"/>
        <c:axId val="318468864"/>
        <c:axId val="3184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18468864"/>
        <c:axId val="318470784"/>
      </c:lineChart>
      <c:dateAx>
        <c:axId val="318468864"/>
        <c:scaling>
          <c:orientation val="minMax"/>
        </c:scaling>
        <c:delete val="1"/>
        <c:axPos val="b"/>
        <c:numFmt formatCode="ge" sourceLinked="1"/>
        <c:majorTickMark val="none"/>
        <c:minorTickMark val="none"/>
        <c:tickLblPos val="none"/>
        <c:crossAx val="318470784"/>
        <c:crosses val="autoZero"/>
        <c:auto val="1"/>
        <c:lblOffset val="100"/>
        <c:baseTimeUnit val="years"/>
      </c:dateAx>
      <c:valAx>
        <c:axId val="3184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431.28</c:v>
                </c:pt>
                <c:pt idx="1">
                  <c:v>158.04</c:v>
                </c:pt>
                <c:pt idx="2">
                  <c:v>179.29</c:v>
                </c:pt>
                <c:pt idx="3">
                  <c:v>267.93</c:v>
                </c:pt>
                <c:pt idx="4">
                  <c:v>77.03</c:v>
                </c:pt>
              </c:numCache>
            </c:numRef>
          </c:val>
        </c:ser>
        <c:dLbls>
          <c:showLegendKey val="0"/>
          <c:showVal val="0"/>
          <c:showCatName val="0"/>
          <c:showSerName val="0"/>
          <c:showPercent val="0"/>
          <c:showBubbleSize val="0"/>
        </c:dLbls>
        <c:gapWidth val="150"/>
        <c:axId val="318497920"/>
        <c:axId val="3185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18497920"/>
        <c:axId val="318500224"/>
      </c:lineChart>
      <c:dateAx>
        <c:axId val="318497920"/>
        <c:scaling>
          <c:orientation val="minMax"/>
        </c:scaling>
        <c:delete val="1"/>
        <c:axPos val="b"/>
        <c:numFmt formatCode="ge" sourceLinked="1"/>
        <c:majorTickMark val="none"/>
        <c:minorTickMark val="none"/>
        <c:tickLblPos val="none"/>
        <c:crossAx val="318500224"/>
        <c:crosses val="autoZero"/>
        <c:auto val="1"/>
        <c:lblOffset val="100"/>
        <c:baseTimeUnit val="years"/>
      </c:dateAx>
      <c:valAx>
        <c:axId val="3185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841.22</c:v>
                </c:pt>
                <c:pt idx="1">
                  <c:v>866.29</c:v>
                </c:pt>
                <c:pt idx="2">
                  <c:v>782.06</c:v>
                </c:pt>
                <c:pt idx="3">
                  <c:v>743.91</c:v>
                </c:pt>
                <c:pt idx="4">
                  <c:v>720.95</c:v>
                </c:pt>
              </c:numCache>
            </c:numRef>
          </c:val>
        </c:ser>
        <c:dLbls>
          <c:showLegendKey val="0"/>
          <c:showVal val="0"/>
          <c:showCatName val="0"/>
          <c:showSerName val="0"/>
          <c:showPercent val="0"/>
          <c:showBubbleSize val="0"/>
        </c:dLbls>
        <c:gapWidth val="150"/>
        <c:axId val="323032192"/>
        <c:axId val="3230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23032192"/>
        <c:axId val="323034112"/>
      </c:lineChart>
      <c:dateAx>
        <c:axId val="323032192"/>
        <c:scaling>
          <c:orientation val="minMax"/>
        </c:scaling>
        <c:delete val="1"/>
        <c:axPos val="b"/>
        <c:numFmt formatCode="ge" sourceLinked="1"/>
        <c:majorTickMark val="none"/>
        <c:minorTickMark val="none"/>
        <c:tickLblPos val="none"/>
        <c:crossAx val="323034112"/>
        <c:crosses val="autoZero"/>
        <c:auto val="1"/>
        <c:lblOffset val="100"/>
        <c:baseTimeUnit val="years"/>
      </c:dateAx>
      <c:valAx>
        <c:axId val="3230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110.83</c:v>
                </c:pt>
                <c:pt idx="1">
                  <c:v>99.78</c:v>
                </c:pt>
                <c:pt idx="2">
                  <c:v>111.41</c:v>
                </c:pt>
                <c:pt idx="3">
                  <c:v>121.77</c:v>
                </c:pt>
                <c:pt idx="4">
                  <c:v>127.54</c:v>
                </c:pt>
              </c:numCache>
            </c:numRef>
          </c:val>
        </c:ser>
        <c:dLbls>
          <c:showLegendKey val="0"/>
          <c:showVal val="0"/>
          <c:showCatName val="0"/>
          <c:showSerName val="0"/>
          <c:showPercent val="0"/>
          <c:showBubbleSize val="0"/>
        </c:dLbls>
        <c:gapWidth val="150"/>
        <c:axId val="323170304"/>
        <c:axId val="3231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23170304"/>
        <c:axId val="323172224"/>
      </c:lineChart>
      <c:dateAx>
        <c:axId val="323170304"/>
        <c:scaling>
          <c:orientation val="minMax"/>
        </c:scaling>
        <c:delete val="1"/>
        <c:axPos val="b"/>
        <c:numFmt formatCode="ge" sourceLinked="1"/>
        <c:majorTickMark val="none"/>
        <c:minorTickMark val="none"/>
        <c:tickLblPos val="none"/>
        <c:crossAx val="323172224"/>
        <c:crosses val="autoZero"/>
        <c:auto val="1"/>
        <c:lblOffset val="100"/>
        <c:baseTimeUnit val="years"/>
      </c:dateAx>
      <c:valAx>
        <c:axId val="3231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136.13999999999999</c:v>
                </c:pt>
                <c:pt idx="1">
                  <c:v>147.66999999999999</c:v>
                </c:pt>
                <c:pt idx="2">
                  <c:v>134.76</c:v>
                </c:pt>
                <c:pt idx="3">
                  <c:v>122.97</c:v>
                </c:pt>
                <c:pt idx="4">
                  <c:v>117.09</c:v>
                </c:pt>
              </c:numCache>
            </c:numRef>
          </c:val>
        </c:ser>
        <c:dLbls>
          <c:showLegendKey val="0"/>
          <c:showVal val="0"/>
          <c:showCatName val="0"/>
          <c:showSerName val="0"/>
          <c:showPercent val="0"/>
          <c:showBubbleSize val="0"/>
        </c:dLbls>
        <c:gapWidth val="150"/>
        <c:axId val="323199744"/>
        <c:axId val="323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23199744"/>
        <c:axId val="323202048"/>
      </c:lineChart>
      <c:dateAx>
        <c:axId val="323199744"/>
        <c:scaling>
          <c:orientation val="minMax"/>
        </c:scaling>
        <c:delete val="1"/>
        <c:axPos val="b"/>
        <c:numFmt formatCode="ge" sourceLinked="1"/>
        <c:majorTickMark val="none"/>
        <c:minorTickMark val="none"/>
        <c:tickLblPos val="none"/>
        <c:crossAx val="323202048"/>
        <c:crosses val="autoZero"/>
        <c:auto val="1"/>
        <c:lblOffset val="100"/>
        <c:baseTimeUnit val="years"/>
      </c:dateAx>
      <c:valAx>
        <c:axId val="3232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宮城県　仙台市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1053509</v>
      </c>
      <c r="AM8" s="47"/>
      <c r="AN8" s="47"/>
      <c r="AO8" s="47"/>
      <c r="AP8" s="47"/>
      <c r="AQ8" s="47"/>
      <c r="AR8" s="47"/>
      <c r="AS8" s="47"/>
      <c r="AT8" s="43">
        <f>データ!S6</f>
        <v>786.3</v>
      </c>
      <c r="AU8" s="43"/>
      <c r="AV8" s="43"/>
      <c r="AW8" s="43"/>
      <c r="AX8" s="43"/>
      <c r="AY8" s="43"/>
      <c r="AZ8" s="43"/>
      <c r="BA8" s="43"/>
      <c r="BB8" s="43">
        <f>データ!T6</f>
        <v>1339.83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60.92</v>
      </c>
      <c r="J10" s="43"/>
      <c r="K10" s="43"/>
      <c r="L10" s="43"/>
      <c r="M10" s="43"/>
      <c r="N10" s="43"/>
      <c r="O10" s="43"/>
      <c r="P10" s="43">
        <f>データ!O6</f>
        <v>97.65</v>
      </c>
      <c r="Q10" s="43"/>
      <c r="R10" s="43"/>
      <c r="S10" s="43"/>
      <c r="T10" s="43"/>
      <c r="U10" s="43"/>
      <c r="V10" s="43"/>
      <c r="W10" s="43">
        <f>データ!P6</f>
        <v>79.89</v>
      </c>
      <c r="X10" s="43"/>
      <c r="Y10" s="43"/>
      <c r="Z10" s="43"/>
      <c r="AA10" s="43"/>
      <c r="AB10" s="43"/>
      <c r="AC10" s="43"/>
      <c r="AD10" s="47">
        <f>データ!Q6</f>
        <v>1882</v>
      </c>
      <c r="AE10" s="47"/>
      <c r="AF10" s="47"/>
      <c r="AG10" s="47"/>
      <c r="AH10" s="47"/>
      <c r="AI10" s="47"/>
      <c r="AJ10" s="47"/>
      <c r="AK10" s="2"/>
      <c r="AL10" s="47">
        <f>データ!U6</f>
        <v>1025570</v>
      </c>
      <c r="AM10" s="47"/>
      <c r="AN10" s="47"/>
      <c r="AO10" s="47"/>
      <c r="AP10" s="47"/>
      <c r="AQ10" s="47"/>
      <c r="AR10" s="47"/>
      <c r="AS10" s="47"/>
      <c r="AT10" s="43">
        <f>データ!V6</f>
        <v>166.81</v>
      </c>
      <c r="AU10" s="43"/>
      <c r="AV10" s="43"/>
      <c r="AW10" s="43"/>
      <c r="AX10" s="43"/>
      <c r="AY10" s="43"/>
      <c r="AZ10" s="43"/>
      <c r="BA10" s="43"/>
      <c r="BB10" s="43">
        <f>データ!W6</f>
        <v>6148.13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41009</v>
      </c>
      <c r="D6" s="31">
        <f t="shared" si="3"/>
        <v>46</v>
      </c>
      <c r="E6" s="31">
        <f t="shared" si="3"/>
        <v>17</v>
      </c>
      <c r="F6" s="31">
        <f t="shared" si="3"/>
        <v>1</v>
      </c>
      <c r="G6" s="31">
        <f t="shared" si="3"/>
        <v>0</v>
      </c>
      <c r="H6" s="31" t="str">
        <f t="shared" si="3"/>
        <v>宮城県　仙台市</v>
      </c>
      <c r="I6" s="31" t="str">
        <f t="shared" si="3"/>
        <v>法適用</v>
      </c>
      <c r="J6" s="31" t="str">
        <f t="shared" si="3"/>
        <v>下水道事業</v>
      </c>
      <c r="K6" s="31" t="str">
        <f t="shared" si="3"/>
        <v>公共下水道</v>
      </c>
      <c r="L6" s="31" t="str">
        <f t="shared" si="3"/>
        <v>政令市等</v>
      </c>
      <c r="M6" s="32" t="str">
        <f t="shared" si="3"/>
        <v>-</v>
      </c>
      <c r="N6" s="32">
        <f t="shared" si="3"/>
        <v>60.92</v>
      </c>
      <c r="O6" s="32">
        <f t="shared" si="3"/>
        <v>97.65</v>
      </c>
      <c r="P6" s="32">
        <f t="shared" si="3"/>
        <v>79.89</v>
      </c>
      <c r="Q6" s="32">
        <f t="shared" si="3"/>
        <v>1882</v>
      </c>
      <c r="R6" s="32">
        <f t="shared" si="3"/>
        <v>1053509</v>
      </c>
      <c r="S6" s="32">
        <f t="shared" si="3"/>
        <v>786.3</v>
      </c>
      <c r="T6" s="32">
        <f t="shared" si="3"/>
        <v>1339.83</v>
      </c>
      <c r="U6" s="32">
        <f t="shared" si="3"/>
        <v>1025570</v>
      </c>
      <c r="V6" s="32">
        <f t="shared" si="3"/>
        <v>166.81</v>
      </c>
      <c r="W6" s="32">
        <f t="shared" si="3"/>
        <v>6148.13</v>
      </c>
      <c r="X6" s="33">
        <f>IF(X7="",NA(),X7)</f>
        <v>108.31</v>
      </c>
      <c r="Y6" s="33">
        <f t="shared" ref="Y6:AG6" si="4">IF(Y7="",NA(),Y7)</f>
        <v>110.25</v>
      </c>
      <c r="Z6" s="33">
        <f t="shared" si="4"/>
        <v>110.55</v>
      </c>
      <c r="AA6" s="33">
        <f t="shared" si="4"/>
        <v>117.21</v>
      </c>
      <c r="AB6" s="33">
        <f t="shared" si="4"/>
        <v>112.27</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3">
        <f t="shared" ref="AJ6:AR6" si="5">IF(AJ7="",NA(),AJ7)</f>
        <v>16.559999999999999</v>
      </c>
      <c r="AK6" s="33">
        <f t="shared" si="5"/>
        <v>20.440000000000001</v>
      </c>
      <c r="AL6" s="33">
        <f t="shared" si="5"/>
        <v>12.09</v>
      </c>
      <c r="AM6" s="33">
        <f t="shared" si="5"/>
        <v>1.38</v>
      </c>
      <c r="AN6" s="33">
        <f t="shared" si="5"/>
        <v>7.14</v>
      </c>
      <c r="AO6" s="33">
        <f t="shared" si="5"/>
        <v>6.77</v>
      </c>
      <c r="AP6" s="33">
        <f t="shared" si="5"/>
        <v>5.72</v>
      </c>
      <c r="AQ6" s="33">
        <f t="shared" si="5"/>
        <v>4.09</v>
      </c>
      <c r="AR6" s="33">
        <f t="shared" si="5"/>
        <v>0.61</v>
      </c>
      <c r="AS6" s="32" t="str">
        <f>IF(AS7="","",IF(AS7="-","【-】","【"&amp;SUBSTITUTE(TEXT(AS7,"#,##0.00"),"-","△")&amp;"】"))</f>
        <v>【4.71】</v>
      </c>
      <c r="AT6" s="33">
        <f>IF(AT7="",NA(),AT7)</f>
        <v>431.28</v>
      </c>
      <c r="AU6" s="33">
        <f t="shared" ref="AU6:BC6" si="6">IF(AU7="",NA(),AU7)</f>
        <v>158.04</v>
      </c>
      <c r="AV6" s="33">
        <f t="shared" si="6"/>
        <v>179.29</v>
      </c>
      <c r="AW6" s="33">
        <f t="shared" si="6"/>
        <v>267.93</v>
      </c>
      <c r="AX6" s="33">
        <f t="shared" si="6"/>
        <v>77.03</v>
      </c>
      <c r="AY6" s="33">
        <f t="shared" si="6"/>
        <v>189.52</v>
      </c>
      <c r="AZ6" s="33">
        <f t="shared" si="6"/>
        <v>178.08</v>
      </c>
      <c r="BA6" s="33">
        <f t="shared" si="6"/>
        <v>182.39</v>
      </c>
      <c r="BB6" s="33">
        <f t="shared" si="6"/>
        <v>187.05</v>
      </c>
      <c r="BC6" s="33">
        <f t="shared" si="6"/>
        <v>55.68</v>
      </c>
      <c r="BD6" s="32" t="str">
        <f>IF(BD7="","",IF(BD7="-","【-】","【"&amp;SUBSTITUTE(TEXT(BD7,"#,##0.00"),"-","△")&amp;"】"))</f>
        <v>【56.46】</v>
      </c>
      <c r="BE6" s="33">
        <f>IF(BE7="",NA(),BE7)</f>
        <v>841.22</v>
      </c>
      <c r="BF6" s="33">
        <f t="shared" ref="BF6:BN6" si="7">IF(BF7="",NA(),BF7)</f>
        <v>866.29</v>
      </c>
      <c r="BG6" s="33">
        <f t="shared" si="7"/>
        <v>782.06</v>
      </c>
      <c r="BH6" s="33">
        <f t="shared" si="7"/>
        <v>743.91</v>
      </c>
      <c r="BI6" s="33">
        <f t="shared" si="7"/>
        <v>720.95</v>
      </c>
      <c r="BJ6" s="33">
        <f t="shared" si="7"/>
        <v>707.57</v>
      </c>
      <c r="BK6" s="33">
        <f t="shared" si="7"/>
        <v>696.19</v>
      </c>
      <c r="BL6" s="33">
        <f t="shared" si="7"/>
        <v>671.46</v>
      </c>
      <c r="BM6" s="33">
        <f t="shared" si="7"/>
        <v>644.47</v>
      </c>
      <c r="BN6" s="33">
        <f t="shared" si="7"/>
        <v>627.59</v>
      </c>
      <c r="BO6" s="32" t="str">
        <f>IF(BO7="","",IF(BO7="-","【-】","【"&amp;SUBSTITUTE(TEXT(BO7,"#,##0.00"),"-","△")&amp;"】"))</f>
        <v>【776.35】</v>
      </c>
      <c r="BP6" s="33">
        <f>IF(BP7="",NA(),BP7)</f>
        <v>110.83</v>
      </c>
      <c r="BQ6" s="33">
        <f t="shared" ref="BQ6:BY6" si="8">IF(BQ7="",NA(),BQ7)</f>
        <v>99.78</v>
      </c>
      <c r="BR6" s="33">
        <f t="shared" si="8"/>
        <v>111.41</v>
      </c>
      <c r="BS6" s="33">
        <f t="shared" si="8"/>
        <v>121.77</v>
      </c>
      <c r="BT6" s="33">
        <f t="shared" si="8"/>
        <v>127.54</v>
      </c>
      <c r="BU6" s="33">
        <f t="shared" si="8"/>
        <v>107.3</v>
      </c>
      <c r="BV6" s="33">
        <f t="shared" si="8"/>
        <v>106.48</v>
      </c>
      <c r="BW6" s="33">
        <f t="shared" si="8"/>
        <v>107.64</v>
      </c>
      <c r="BX6" s="33">
        <f t="shared" si="8"/>
        <v>109.25</v>
      </c>
      <c r="BY6" s="33">
        <f t="shared" si="8"/>
        <v>113.93</v>
      </c>
      <c r="BZ6" s="32" t="str">
        <f>IF(BZ7="","",IF(BZ7="-","【-】","【"&amp;SUBSTITUTE(TEXT(BZ7,"#,##0.00"),"-","△")&amp;"】"))</f>
        <v>【96.57】</v>
      </c>
      <c r="CA6" s="33">
        <f>IF(CA7="",NA(),CA7)</f>
        <v>136.13999999999999</v>
      </c>
      <c r="CB6" s="33">
        <f t="shared" ref="CB6:CJ6" si="9">IF(CB7="",NA(),CB7)</f>
        <v>147.66999999999999</v>
      </c>
      <c r="CC6" s="33">
        <f t="shared" si="9"/>
        <v>134.76</v>
      </c>
      <c r="CD6" s="33">
        <f t="shared" si="9"/>
        <v>122.97</v>
      </c>
      <c r="CE6" s="33">
        <f t="shared" si="9"/>
        <v>117.09</v>
      </c>
      <c r="CF6" s="33">
        <f t="shared" si="9"/>
        <v>124.21</v>
      </c>
      <c r="CG6" s="33">
        <f t="shared" si="9"/>
        <v>124.63</v>
      </c>
      <c r="CH6" s="33">
        <f t="shared" si="9"/>
        <v>123.36</v>
      </c>
      <c r="CI6" s="33">
        <f t="shared" si="9"/>
        <v>121.96</v>
      </c>
      <c r="CJ6" s="33">
        <f t="shared" si="9"/>
        <v>116.77</v>
      </c>
      <c r="CK6" s="32" t="str">
        <f>IF(CK7="","",IF(CK7="-","【-】","【"&amp;SUBSTITUTE(TEXT(CK7,"#,##0.00"),"-","△")&amp;"】"))</f>
        <v>【142.28】</v>
      </c>
      <c r="CL6" s="33">
        <f>IF(CL7="",NA(),CL7)</f>
        <v>87.94</v>
      </c>
      <c r="CM6" s="33">
        <f t="shared" ref="CM6:CU6" si="10">IF(CM7="",NA(),CM7)</f>
        <v>82.16</v>
      </c>
      <c r="CN6" s="33">
        <f t="shared" si="10"/>
        <v>1142.67</v>
      </c>
      <c r="CO6" s="33">
        <f t="shared" si="10"/>
        <v>85.87</v>
      </c>
      <c r="CP6" s="33">
        <f t="shared" si="10"/>
        <v>89.32</v>
      </c>
      <c r="CQ6" s="33">
        <f t="shared" si="10"/>
        <v>60.95</v>
      </c>
      <c r="CR6" s="33">
        <f t="shared" si="10"/>
        <v>59.52</v>
      </c>
      <c r="CS6" s="33">
        <f t="shared" si="10"/>
        <v>57.95</v>
      </c>
      <c r="CT6" s="33">
        <f t="shared" si="10"/>
        <v>59.8</v>
      </c>
      <c r="CU6" s="33">
        <f t="shared" si="10"/>
        <v>59.58</v>
      </c>
      <c r="CV6" s="32" t="str">
        <f>IF(CV7="","",IF(CV7="-","【-】","【"&amp;SUBSTITUTE(TEXT(CV7,"#,##0.00"),"-","△")&amp;"】"))</f>
        <v>【60.35】</v>
      </c>
      <c r="CW6" s="33">
        <f>IF(CW7="",NA(),CW7)</f>
        <v>99.27</v>
      </c>
      <c r="CX6" s="33">
        <f t="shared" ref="CX6:DF6" si="11">IF(CX7="",NA(),CX7)</f>
        <v>99.27</v>
      </c>
      <c r="CY6" s="33">
        <f t="shared" si="11"/>
        <v>99.3</v>
      </c>
      <c r="CZ6" s="33">
        <f t="shared" si="11"/>
        <v>99.39</v>
      </c>
      <c r="DA6" s="33">
        <f t="shared" si="11"/>
        <v>99.52</v>
      </c>
      <c r="DB6" s="33">
        <f t="shared" si="11"/>
        <v>98.46</v>
      </c>
      <c r="DC6" s="33">
        <f t="shared" si="11"/>
        <v>98.54</v>
      </c>
      <c r="DD6" s="33">
        <f t="shared" si="11"/>
        <v>98.56</v>
      </c>
      <c r="DE6" s="33">
        <f t="shared" si="11"/>
        <v>98.64</v>
      </c>
      <c r="DF6" s="33">
        <f t="shared" si="11"/>
        <v>98.71</v>
      </c>
      <c r="DG6" s="32" t="str">
        <f>IF(DG7="","",IF(DG7="-","【-】","【"&amp;SUBSTITUTE(TEXT(DG7,"#,##0.00"),"-","△")&amp;"】"))</f>
        <v>【94.57】</v>
      </c>
      <c r="DH6" s="33">
        <f>IF(DH7="",NA(),DH7)</f>
        <v>15.87</v>
      </c>
      <c r="DI6" s="33">
        <f t="shared" ref="DI6:DQ6" si="12">IF(DI7="",NA(),DI7)</f>
        <v>16.559999999999999</v>
      </c>
      <c r="DJ6" s="33">
        <f t="shared" si="12"/>
        <v>17.16</v>
      </c>
      <c r="DK6" s="33">
        <f t="shared" si="12"/>
        <v>18</v>
      </c>
      <c r="DL6" s="33">
        <f t="shared" si="12"/>
        <v>40.130000000000003</v>
      </c>
      <c r="DM6" s="33">
        <f t="shared" si="12"/>
        <v>28.99</v>
      </c>
      <c r="DN6" s="33">
        <f t="shared" si="12"/>
        <v>29.9</v>
      </c>
      <c r="DO6" s="33">
        <f t="shared" si="12"/>
        <v>30.56</v>
      </c>
      <c r="DP6" s="33">
        <f t="shared" si="12"/>
        <v>31.06</v>
      </c>
      <c r="DQ6" s="33">
        <f t="shared" si="12"/>
        <v>42</v>
      </c>
      <c r="DR6" s="32" t="str">
        <f>IF(DR7="","",IF(DR7="-","【-】","【"&amp;SUBSTITUTE(TEXT(DR7,"#,##0.00"),"-","△")&amp;"】"))</f>
        <v>【36.27】</v>
      </c>
      <c r="DS6" s="33">
        <f>IF(DS7="",NA(),DS7)</f>
        <v>3.37</v>
      </c>
      <c r="DT6" s="33">
        <f t="shared" ref="DT6:EB6" si="13">IF(DT7="",NA(),DT7)</f>
        <v>3.56</v>
      </c>
      <c r="DU6" s="33">
        <f t="shared" si="13"/>
        <v>3.77</v>
      </c>
      <c r="DV6" s="33">
        <f t="shared" si="13"/>
        <v>4.08</v>
      </c>
      <c r="DW6" s="33">
        <f t="shared" si="13"/>
        <v>4.47</v>
      </c>
      <c r="DX6" s="33">
        <f t="shared" si="13"/>
        <v>5.77</v>
      </c>
      <c r="DY6" s="33">
        <f t="shared" si="13"/>
        <v>6.06</v>
      </c>
      <c r="DZ6" s="33">
        <f t="shared" si="13"/>
        <v>6.24</v>
      </c>
      <c r="EA6" s="33">
        <f t="shared" si="13"/>
        <v>6.43</v>
      </c>
      <c r="EB6" s="33">
        <f t="shared" si="13"/>
        <v>6.95</v>
      </c>
      <c r="EC6" s="32" t="str">
        <f>IF(EC7="","",IF(EC7="-","【-】","【"&amp;SUBSTITUTE(TEXT(EC7,"#,##0.00"),"-","△")&amp;"】"))</f>
        <v>【4.35】</v>
      </c>
      <c r="ED6" s="33">
        <f>IF(ED7="",NA(),ED7)</f>
        <v>0.18</v>
      </c>
      <c r="EE6" s="33">
        <f t="shared" ref="EE6:EM6" si="14">IF(EE7="",NA(),EE7)</f>
        <v>0.19</v>
      </c>
      <c r="EF6" s="33">
        <f t="shared" si="14"/>
        <v>0.22</v>
      </c>
      <c r="EG6" s="33">
        <f t="shared" si="14"/>
        <v>0.13</v>
      </c>
      <c r="EH6" s="33">
        <f t="shared" si="14"/>
        <v>0.08</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41009</v>
      </c>
      <c r="D7" s="35">
        <v>46</v>
      </c>
      <c r="E7" s="35">
        <v>17</v>
      </c>
      <c r="F7" s="35">
        <v>1</v>
      </c>
      <c r="G7" s="35">
        <v>0</v>
      </c>
      <c r="H7" s="35" t="s">
        <v>96</v>
      </c>
      <c r="I7" s="35" t="s">
        <v>97</v>
      </c>
      <c r="J7" s="35" t="s">
        <v>98</v>
      </c>
      <c r="K7" s="35" t="s">
        <v>99</v>
      </c>
      <c r="L7" s="35" t="s">
        <v>100</v>
      </c>
      <c r="M7" s="36" t="s">
        <v>101</v>
      </c>
      <c r="N7" s="36">
        <v>60.92</v>
      </c>
      <c r="O7" s="36">
        <v>97.65</v>
      </c>
      <c r="P7" s="36">
        <v>79.89</v>
      </c>
      <c r="Q7" s="36">
        <v>1882</v>
      </c>
      <c r="R7" s="36">
        <v>1053509</v>
      </c>
      <c r="S7" s="36">
        <v>786.3</v>
      </c>
      <c r="T7" s="36">
        <v>1339.83</v>
      </c>
      <c r="U7" s="36">
        <v>1025570</v>
      </c>
      <c r="V7" s="36">
        <v>166.81</v>
      </c>
      <c r="W7" s="36">
        <v>6148.13</v>
      </c>
      <c r="X7" s="36">
        <v>108.31</v>
      </c>
      <c r="Y7" s="36">
        <v>110.25</v>
      </c>
      <c r="Z7" s="36">
        <v>110.55</v>
      </c>
      <c r="AA7" s="36">
        <v>117.21</v>
      </c>
      <c r="AB7" s="36">
        <v>112.27</v>
      </c>
      <c r="AC7" s="36">
        <v>105.47</v>
      </c>
      <c r="AD7" s="36">
        <v>105.54</v>
      </c>
      <c r="AE7" s="36">
        <v>105.85</v>
      </c>
      <c r="AF7" s="36">
        <v>106.98</v>
      </c>
      <c r="AG7" s="36">
        <v>108.24</v>
      </c>
      <c r="AH7" s="36">
        <v>107.74</v>
      </c>
      <c r="AI7" s="36">
        <v>0</v>
      </c>
      <c r="AJ7" s="36">
        <v>16.559999999999999</v>
      </c>
      <c r="AK7" s="36">
        <v>20.440000000000001</v>
      </c>
      <c r="AL7" s="36">
        <v>12.09</v>
      </c>
      <c r="AM7" s="36">
        <v>1.38</v>
      </c>
      <c r="AN7" s="36">
        <v>7.14</v>
      </c>
      <c r="AO7" s="36">
        <v>6.77</v>
      </c>
      <c r="AP7" s="36">
        <v>5.72</v>
      </c>
      <c r="AQ7" s="36">
        <v>4.09</v>
      </c>
      <c r="AR7" s="36">
        <v>0.61</v>
      </c>
      <c r="AS7" s="36">
        <v>4.71</v>
      </c>
      <c r="AT7" s="36">
        <v>431.28</v>
      </c>
      <c r="AU7" s="36">
        <v>158.04</v>
      </c>
      <c r="AV7" s="36">
        <v>179.29</v>
      </c>
      <c r="AW7" s="36">
        <v>267.93</v>
      </c>
      <c r="AX7" s="36">
        <v>77.03</v>
      </c>
      <c r="AY7" s="36">
        <v>189.52</v>
      </c>
      <c r="AZ7" s="36">
        <v>178.08</v>
      </c>
      <c r="BA7" s="36">
        <v>182.39</v>
      </c>
      <c r="BB7" s="36">
        <v>187.05</v>
      </c>
      <c r="BC7" s="36">
        <v>55.68</v>
      </c>
      <c r="BD7" s="36">
        <v>56.46</v>
      </c>
      <c r="BE7" s="36">
        <v>841.22</v>
      </c>
      <c r="BF7" s="36">
        <v>866.29</v>
      </c>
      <c r="BG7" s="36">
        <v>782.06</v>
      </c>
      <c r="BH7" s="36">
        <v>743.91</v>
      </c>
      <c r="BI7" s="36">
        <v>720.95</v>
      </c>
      <c r="BJ7" s="36">
        <v>707.57</v>
      </c>
      <c r="BK7" s="36">
        <v>696.19</v>
      </c>
      <c r="BL7" s="36">
        <v>671.46</v>
      </c>
      <c r="BM7" s="36">
        <v>644.47</v>
      </c>
      <c r="BN7" s="36">
        <v>627.59</v>
      </c>
      <c r="BO7" s="36">
        <v>776.35</v>
      </c>
      <c r="BP7" s="36">
        <v>110.83</v>
      </c>
      <c r="BQ7" s="36">
        <v>99.78</v>
      </c>
      <c r="BR7" s="36">
        <v>111.41</v>
      </c>
      <c r="BS7" s="36">
        <v>121.77</v>
      </c>
      <c r="BT7" s="36">
        <v>127.54</v>
      </c>
      <c r="BU7" s="36">
        <v>107.3</v>
      </c>
      <c r="BV7" s="36">
        <v>106.48</v>
      </c>
      <c r="BW7" s="36">
        <v>107.64</v>
      </c>
      <c r="BX7" s="36">
        <v>109.25</v>
      </c>
      <c r="BY7" s="36">
        <v>113.93</v>
      </c>
      <c r="BZ7" s="36">
        <v>96.57</v>
      </c>
      <c r="CA7" s="36">
        <v>136.13999999999999</v>
      </c>
      <c r="CB7" s="36">
        <v>147.66999999999999</v>
      </c>
      <c r="CC7" s="36">
        <v>134.76</v>
      </c>
      <c r="CD7" s="36">
        <v>122.97</v>
      </c>
      <c r="CE7" s="36">
        <v>117.09</v>
      </c>
      <c r="CF7" s="36">
        <v>124.21</v>
      </c>
      <c r="CG7" s="36">
        <v>124.63</v>
      </c>
      <c r="CH7" s="36">
        <v>123.36</v>
      </c>
      <c r="CI7" s="36">
        <v>121.96</v>
      </c>
      <c r="CJ7" s="36">
        <v>116.77</v>
      </c>
      <c r="CK7" s="36">
        <v>142.28</v>
      </c>
      <c r="CL7" s="36">
        <v>87.94</v>
      </c>
      <c r="CM7" s="36">
        <v>82.16</v>
      </c>
      <c r="CN7" s="36">
        <v>1142.67</v>
      </c>
      <c r="CO7" s="36">
        <v>85.87</v>
      </c>
      <c r="CP7" s="36">
        <v>89.32</v>
      </c>
      <c r="CQ7" s="36">
        <v>60.95</v>
      </c>
      <c r="CR7" s="36">
        <v>59.52</v>
      </c>
      <c r="CS7" s="36">
        <v>57.95</v>
      </c>
      <c r="CT7" s="36">
        <v>59.8</v>
      </c>
      <c r="CU7" s="36">
        <v>59.58</v>
      </c>
      <c r="CV7" s="36">
        <v>60.35</v>
      </c>
      <c r="CW7" s="36">
        <v>99.27</v>
      </c>
      <c r="CX7" s="36">
        <v>99.27</v>
      </c>
      <c r="CY7" s="36">
        <v>99.3</v>
      </c>
      <c r="CZ7" s="36">
        <v>99.39</v>
      </c>
      <c r="DA7" s="36">
        <v>99.52</v>
      </c>
      <c r="DB7" s="36">
        <v>98.46</v>
      </c>
      <c r="DC7" s="36">
        <v>98.54</v>
      </c>
      <c r="DD7" s="36">
        <v>98.56</v>
      </c>
      <c r="DE7" s="36">
        <v>98.64</v>
      </c>
      <c r="DF7" s="36">
        <v>98.71</v>
      </c>
      <c r="DG7" s="36">
        <v>94.57</v>
      </c>
      <c r="DH7" s="36">
        <v>15.87</v>
      </c>
      <c r="DI7" s="36">
        <v>16.559999999999999</v>
      </c>
      <c r="DJ7" s="36">
        <v>17.16</v>
      </c>
      <c r="DK7" s="36">
        <v>18</v>
      </c>
      <c r="DL7" s="36">
        <v>40.130000000000003</v>
      </c>
      <c r="DM7" s="36">
        <v>28.99</v>
      </c>
      <c r="DN7" s="36">
        <v>29.9</v>
      </c>
      <c r="DO7" s="36">
        <v>30.56</v>
      </c>
      <c r="DP7" s="36">
        <v>31.06</v>
      </c>
      <c r="DQ7" s="36">
        <v>42</v>
      </c>
      <c r="DR7" s="36">
        <v>36.270000000000003</v>
      </c>
      <c r="DS7" s="36">
        <v>3.37</v>
      </c>
      <c r="DT7" s="36">
        <v>3.56</v>
      </c>
      <c r="DU7" s="36">
        <v>3.77</v>
      </c>
      <c r="DV7" s="36">
        <v>4.08</v>
      </c>
      <c r="DW7" s="36">
        <v>4.47</v>
      </c>
      <c r="DX7" s="36">
        <v>5.77</v>
      </c>
      <c r="DY7" s="36">
        <v>6.06</v>
      </c>
      <c r="DZ7" s="36">
        <v>6.24</v>
      </c>
      <c r="EA7" s="36">
        <v>6.43</v>
      </c>
      <c r="EB7" s="36">
        <v>6.95</v>
      </c>
      <c r="EC7" s="36">
        <v>4.3499999999999996</v>
      </c>
      <c r="ED7" s="36">
        <v>0.18</v>
      </c>
      <c r="EE7" s="36">
        <v>0.19</v>
      </c>
      <c r="EF7" s="36">
        <v>0.22</v>
      </c>
      <c r="EG7" s="36">
        <v>0.13</v>
      </c>
      <c r="EH7" s="36">
        <v>0.08</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2016-02-15T04:45:55Z</cp:lastPrinted>
  <dcterms:created xsi:type="dcterms:W3CDTF">2016-02-03T07:42:47Z</dcterms:created>
  <dcterms:modified xsi:type="dcterms:W3CDTF">2016-02-24T07:58:02Z</dcterms:modified>
  <cp:category/>
</cp:coreProperties>
</file>