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workbookProtection workbookPassword="B501" lockStructure="1"/>
  <bookViews>
    <workbookView xWindow="240" yWindow="120" windowWidth="16608" windowHeight="9372"/>
  </bookViews>
  <sheets>
    <sheet name="法適用_下水道事業" sheetId="4" r:id="rId1"/>
    <sheet name="データ" sheetId="5" state="hidden" r:id="rId2"/>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K6" i="5"/>
  <c r="P8" i="4" s="1"/>
  <c r="J6" i="5"/>
  <c r="I6" i="5"/>
  <c r="B8" i="4" s="1"/>
  <c r="H6" i="5"/>
  <c r="B6" i="4" s="1"/>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C10" i="5"/>
  <c r="D10" i="5"/>
  <c r="E10" i="5"/>
  <c r="B10" i="5"/>
  <c r="AD10" i="4"/>
  <c r="B10" i="4"/>
  <c r="W8" i="4"/>
  <c r="AT10" i="4"/>
  <c r="AL10" i="4"/>
  <c r="I10" i="4"/>
  <c r="BB8" i="4"/>
  <c r="AL8" i="4"/>
  <c r="I8" i="4"/>
</calcChain>
</file>

<file path=xl/sharedStrings.xml><?xml version="1.0" encoding="utf-8"?>
<sst xmlns="http://schemas.openxmlformats.org/spreadsheetml/2006/main" count="220" uniqueCount="110">
  <si>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</si>
  <si>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</si>
  <si>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</si>
  <si>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</si>
  <si>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</si>
  <si>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</si>
  <si>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</si>
  <si>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</si>
  <si>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</si>
  <si>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</si>
  <si>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</si>
  <si>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</si>
  <si>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</si>
  <si>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</si>
  <si>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</si>
  <si>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</si>
  <si>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</si>
  <si>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</si>
  <si>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</si>
  <si>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</si>
  <si>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</si>
  <si>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</si>
  <si>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</si>
  <si>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</si>
  <si>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</si>
  <si>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</si>
  <si>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</si>
  <si>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</si>
  <si>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</si>
  <si>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</si>
  <si>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</si>
  <si>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</si>
  <si>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</si>
  <si>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</si>
  <si>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</si>
  <si>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</si>
  <si>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</si>
  <si>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</si>
  <si>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</si>
  <si>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</si>
  <si>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</si>
  <si>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</si>
  <si>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</si>
  <si>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</si>
  <si>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</si>
  <si>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</si>
  <si>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</si>
  <si>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</si>
  <si>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</si>
  <si>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</si>
  <si>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</si>
  <si>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</si>
  <si>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</si>
  <si>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</si>
  <si>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</si>
  <si>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</si>
  <si>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</si>
  <si>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</si>
  <si>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</si>
  <si>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</si>
  <si>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</si>
  <si>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</si>
  <si>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</si>
  <si>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</si>
  <si>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</si>
  <si>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</si>
  <si>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</si>
  <si>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</si>
  <si>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</si>
  <si>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</si>
  <si>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</si>
  <si>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</si>
  <si>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</si>
  <si>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</si>
  <si>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</si>
  <si>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</si>
  <si>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</si>
  <si>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</si>
  <si>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</si>
  <si>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</si>
  <si>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</si>
  <si>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</si>
  <si>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</si>
  <si>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</si>
  <si>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</si>
  <si>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</si>
  <si>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</si>
  <si>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</si>
  <si>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</si>
  <si>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</si>
  <si>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</si>
  <si>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</si>
  <si>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</si>
  <si>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</si>
  <si>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</si>
  <si>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</si>
  <si>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</si>
  <si>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</si>
  <si>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</si>
  <si>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</si>
  <si>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</si>
  <si>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</si>
  <si>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</si>
  <si>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</si>
  <si>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</si>
  <si>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</si>
  <si>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</si>
  <si>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　標準耐用年数に達し、更新時期を迎えている施設があるものの、有形固定資産減価償却率としては類似団体並みである。なお、平成26年度の急激な上昇は、会計制度の見直しに伴うものである。管渠は、市内人口の増大等に伴い、高度経済成長期以降に南部地域から市内全域に急速に整備されたため、現状では類似団体と比較して老朽化は進んでいないものの、今後は、比較的短期間で急速に老朽化が進むことに留意する必要がある。
　管渠改善率は年度により変動があるが、管渠以外の施設の更新も含めた建設改良費の上限を定めており、年度ごとに、優先される施設が異なるためである。管渠の更新は、早期に整備されて老朽化が進んでいる管渠を中心に、計画的に行われており、今後も限られた建設改良費の中で、優先順位を定めて適正に更新していく必要がある。</t>
    <rPh sb="1" eb="7">
      <t>ヒョウジュンタイヨウネンスウ</t>
    </rPh>
    <rPh sb="8" eb="9">
      <t>タッ</t>
    </rPh>
    <rPh sb="11" eb="15">
      <t>コウシンジキ</t>
    </rPh>
    <rPh sb="16" eb="17">
      <t>ムカ</t>
    </rPh>
    <rPh sb="21" eb="23">
      <t>シセツ</t>
    </rPh>
    <rPh sb="30" eb="41">
      <t>ユウケイコテイシサンゲンカショウキャクリツ</t>
    </rPh>
    <rPh sb="45" eb="50">
      <t>ルイジダンタイナ</t>
    </rPh>
    <rPh sb="58" eb="60">
      <t>ヘイセイ</t>
    </rPh>
    <rPh sb="62" eb="64">
      <t>ネンド</t>
    </rPh>
    <rPh sb="65" eb="67">
      <t>キュウゲキ</t>
    </rPh>
    <rPh sb="68" eb="70">
      <t>ジョウショウ</t>
    </rPh>
    <rPh sb="72" eb="76">
      <t>カイケイセイド</t>
    </rPh>
    <rPh sb="77" eb="79">
      <t>ミナオ</t>
    </rPh>
    <rPh sb="81" eb="82">
      <t>トモナ</t>
    </rPh>
    <rPh sb="89" eb="91">
      <t>カンキョ</t>
    </rPh>
    <rPh sb="93" eb="95">
      <t>シナイ</t>
    </rPh>
    <rPh sb="95" eb="97">
      <t>ジンコウ</t>
    </rPh>
    <rPh sb="98" eb="100">
      <t>ゾウダイ</t>
    </rPh>
    <rPh sb="100" eb="101">
      <t>トウ</t>
    </rPh>
    <rPh sb="102" eb="103">
      <t>トモナ</t>
    </rPh>
    <rPh sb="115" eb="119">
      <t>ナンブチイキ</t>
    </rPh>
    <rPh sb="121" eb="123">
      <t>シナイ</t>
    </rPh>
    <rPh sb="123" eb="125">
      <t>ゼンイキ</t>
    </rPh>
    <rPh sb="126" eb="128">
      <t>キュウソク</t>
    </rPh>
    <rPh sb="129" eb="131">
      <t>セイビ</t>
    </rPh>
    <rPh sb="137" eb="139">
      <t>ゲンジョウ</t>
    </rPh>
    <rPh sb="141" eb="145">
      <t>ルイジダンタイ</t>
    </rPh>
    <rPh sb="146" eb="148">
      <t>ヒカク</t>
    </rPh>
    <rPh sb="150" eb="153">
      <t>ロウキュウカ</t>
    </rPh>
    <rPh sb="154" eb="155">
      <t>スス</t>
    </rPh>
    <rPh sb="164" eb="166">
      <t>コンゴ</t>
    </rPh>
    <rPh sb="168" eb="171">
      <t>ヒカクテキ</t>
    </rPh>
    <rPh sb="171" eb="174">
      <t>タンキカン</t>
    </rPh>
    <rPh sb="175" eb="177">
      <t>キュウソク</t>
    </rPh>
    <rPh sb="178" eb="181">
      <t>ロウキュウカ</t>
    </rPh>
    <rPh sb="182" eb="183">
      <t>スス</t>
    </rPh>
    <rPh sb="187" eb="189">
      <t>リュウイ</t>
    </rPh>
    <rPh sb="191" eb="193">
      <t>ヒツヨウ</t>
    </rPh>
    <rPh sb="199" eb="204">
      <t>カンキョカイゼンリツ</t>
    </rPh>
    <rPh sb="205" eb="207">
      <t>ネンド</t>
    </rPh>
    <rPh sb="210" eb="212">
      <t>ヘンドウ</t>
    </rPh>
    <rPh sb="217" eb="219">
      <t>カンキョ</t>
    </rPh>
    <rPh sb="219" eb="221">
      <t>イガイ</t>
    </rPh>
    <rPh sb="222" eb="224">
      <t>シセツ</t>
    </rPh>
    <rPh sb="225" eb="227">
      <t>コウシン</t>
    </rPh>
    <rPh sb="228" eb="229">
      <t>フク</t>
    </rPh>
    <rPh sb="231" eb="236">
      <t>ケンセツカイリョウヒ</t>
    </rPh>
    <rPh sb="237" eb="239">
      <t>ジョウゲン</t>
    </rPh>
    <rPh sb="240" eb="241">
      <t>サダ</t>
    </rPh>
    <rPh sb="246" eb="248">
      <t>ネンド</t>
    </rPh>
    <rPh sb="260" eb="261">
      <t>コト</t>
    </rPh>
    <rPh sb="269" eb="271">
      <t>カンキョ</t>
    </rPh>
    <rPh sb="272" eb="274">
      <t>コウシン</t>
    </rPh>
    <rPh sb="276" eb="278">
      <t>ソウキ</t>
    </rPh>
    <rPh sb="279" eb="281">
      <t>セイビ</t>
    </rPh>
    <rPh sb="293" eb="295">
      <t>カンキョ</t>
    </rPh>
    <rPh sb="296" eb="298">
      <t>チュウシン</t>
    </rPh>
    <rPh sb="300" eb="303">
      <t>ケイカクテキ</t>
    </rPh>
    <rPh sb="304" eb="305">
      <t>オコナ</t>
    </rPh>
    <rPh sb="311" eb="313">
      <t>コンゴ</t>
    </rPh>
    <rPh sb="314" eb="315">
      <t>カギ</t>
    </rPh>
    <rPh sb="318" eb="320">
      <t>ケンセツ</t>
    </rPh>
    <rPh sb="320" eb="322">
      <t>カイリョウ</t>
    </rPh>
    <rPh sb="322" eb="323">
      <t>ヒ</t>
    </rPh>
    <rPh sb="324" eb="325">
      <t>ナカ</t>
    </rPh>
    <rPh sb="327" eb="329">
      <t>ユウセン</t>
    </rPh>
    <rPh sb="329" eb="331">
      <t>ジュンイ</t>
    </rPh>
    <rPh sb="332" eb="333">
      <t>サダ</t>
    </rPh>
    <rPh sb="335" eb="337">
      <t>テキセイ</t>
    </rPh>
    <rPh sb="338" eb="340">
      <t>コウシン</t>
    </rPh>
    <rPh sb="344" eb="346">
      <t>ヒツヨウ</t>
    </rPh>
    <phoneticPr fontId="4"/>
  </si>
  <si>
    <t>　本市下水道は、創設当初、南部地域を中心に整備が進められ、高度経済成長期以降、急速に市内全域に整備された結果、現在では、水洗化率は99％以上に達しており、未普及地域解消に向けて取組を進めている。
　一方で、急速に市内全域に下水道を整備するため、財源の多くを企業債借入により賄ったことで企業債残高は依然として多い状態にあり、企業債残高対事業規模比率は、類似団体を上回っている。また、支払利息の影響については、経常収支比率、流動比率、経費回収率及び汚水処理原価の4つの指標に表れている。類似団体と比較して、これらの指標の数値に差があるものの、経常収支比率及び経費回収率については、概ね100％を超えている上、4つの指標全てで改善傾向にあり、累積欠損金比率も計上されていないため、健全経営を維持していると考える。なお、流動比率の平成26年度の低下は、会計制度の見直しに伴う流動負債の増加が原因である。企業債残高については、償還により減少している上、高金利の企業債が減少し、低金利の企業債が増加していることで、利息負担が軽減されているため、全般的に指標が改善されている。今後も、計画的な建設改良等を行った上で、企業債残高の縮減に向けて、取組を継続することが重要であると考える。
　施設利用率については、類似団体を下回っているものの、水処理施設の再構築事業等に伴い改善されている。今後も、計画処理能力を踏まえて、適切な施設規模を維持する必要があると考える。</t>
    <rPh sb="1" eb="2">
      <t>ホン</t>
    </rPh>
    <rPh sb="2" eb="3">
      <t>シ</t>
    </rPh>
    <rPh sb="3" eb="6">
      <t>ゲスイドウ</t>
    </rPh>
    <rPh sb="8" eb="10">
      <t>ソウセツ</t>
    </rPh>
    <rPh sb="10" eb="12">
      <t>トウショ</t>
    </rPh>
    <rPh sb="29" eb="36">
      <t>コウドケイザイセイチョウキ</t>
    </rPh>
    <rPh sb="36" eb="38">
      <t>イコウ</t>
    </rPh>
    <rPh sb="39" eb="41">
      <t>キュウソク</t>
    </rPh>
    <rPh sb="42" eb="46">
      <t>シナイゼンイキ</t>
    </rPh>
    <rPh sb="47" eb="49">
      <t>セイビ</t>
    </rPh>
    <rPh sb="52" eb="54">
      <t>ケッカ</t>
    </rPh>
    <rPh sb="55" eb="57">
      <t>ゲンザイ</t>
    </rPh>
    <rPh sb="60" eb="64">
      <t>スイセンカリツ</t>
    </rPh>
    <rPh sb="68" eb="70">
      <t>イジョウ</t>
    </rPh>
    <rPh sb="71" eb="72">
      <t>タッ</t>
    </rPh>
    <rPh sb="77" eb="82">
      <t>ミフキュウチイキ</t>
    </rPh>
    <rPh sb="82" eb="84">
      <t>カイショウ</t>
    </rPh>
    <rPh sb="85" eb="86">
      <t>ム</t>
    </rPh>
    <rPh sb="88" eb="90">
      <t>トリクミ</t>
    </rPh>
    <rPh sb="91" eb="92">
      <t>スス</t>
    </rPh>
    <rPh sb="99" eb="101">
      <t>イッポウ</t>
    </rPh>
    <rPh sb="106" eb="108">
      <t>シナイ</t>
    </rPh>
    <rPh sb="108" eb="110">
      <t>ゼンイキ</t>
    </rPh>
    <rPh sb="111" eb="114">
      <t>ゲスイドウ</t>
    </rPh>
    <rPh sb="115" eb="117">
      <t>セイビ</t>
    </rPh>
    <rPh sb="122" eb="124">
      <t>ザイゲン</t>
    </rPh>
    <rPh sb="125" eb="126">
      <t>オオ</t>
    </rPh>
    <rPh sb="136" eb="137">
      <t>マカナ</t>
    </rPh>
    <rPh sb="148" eb="150">
      <t>イゼン</t>
    </rPh>
    <rPh sb="153" eb="154">
      <t>オオ</t>
    </rPh>
    <rPh sb="155" eb="157">
      <t>ジョウタイ</t>
    </rPh>
    <rPh sb="161" eb="166">
      <t>キギョウサイザンダカ</t>
    </rPh>
    <rPh sb="166" eb="173">
      <t>タイジギョウキボヒリツ</t>
    </rPh>
    <rPh sb="175" eb="179">
      <t>ルイジダンタイ</t>
    </rPh>
    <rPh sb="180" eb="182">
      <t>ウワマワ</t>
    </rPh>
    <rPh sb="190" eb="192">
      <t>シハライ</t>
    </rPh>
    <rPh sb="192" eb="194">
      <t>リソク</t>
    </rPh>
    <rPh sb="195" eb="197">
      <t>エイキョウ</t>
    </rPh>
    <rPh sb="203" eb="205">
      <t>ケイジョウ</t>
    </rPh>
    <rPh sb="205" eb="207">
      <t>シュウシ</t>
    </rPh>
    <rPh sb="207" eb="209">
      <t>ヒリツ</t>
    </rPh>
    <rPh sb="210" eb="212">
      <t>リュウドウ</t>
    </rPh>
    <rPh sb="212" eb="214">
      <t>ヒリツ</t>
    </rPh>
    <rPh sb="215" eb="217">
      <t>ケイヒ</t>
    </rPh>
    <rPh sb="217" eb="219">
      <t>カイシュウ</t>
    </rPh>
    <rPh sb="219" eb="220">
      <t>リツ</t>
    </rPh>
    <rPh sb="220" eb="221">
      <t>オヨ</t>
    </rPh>
    <rPh sb="222" eb="224">
      <t>オスイ</t>
    </rPh>
    <rPh sb="224" eb="226">
      <t>ショリ</t>
    </rPh>
    <rPh sb="226" eb="228">
      <t>ゲンカ</t>
    </rPh>
    <rPh sb="232" eb="234">
      <t>シヒョウ</t>
    </rPh>
    <rPh sb="235" eb="236">
      <t>アラワ</t>
    </rPh>
    <rPh sb="241" eb="243">
      <t>ルイジ</t>
    </rPh>
    <rPh sb="243" eb="245">
      <t>ダンタイ</t>
    </rPh>
    <rPh sb="246" eb="248">
      <t>ヒカク</t>
    </rPh>
    <rPh sb="255" eb="257">
      <t>シヒョウ</t>
    </rPh>
    <rPh sb="258" eb="260">
      <t>スウチ</t>
    </rPh>
    <rPh sb="261" eb="262">
      <t>サ</t>
    </rPh>
    <rPh sb="300" eb="301">
      <t>ウエ</t>
    </rPh>
    <rPh sb="305" eb="307">
      <t>シヒョウ</t>
    </rPh>
    <rPh sb="307" eb="308">
      <t>スベ</t>
    </rPh>
    <rPh sb="310" eb="312">
      <t>カイゼン</t>
    </rPh>
    <rPh sb="312" eb="314">
      <t>ケイコウ</t>
    </rPh>
    <rPh sb="337" eb="339">
      <t>ケンゼン</t>
    </rPh>
    <rPh sb="339" eb="341">
      <t>ケイエイ</t>
    </rPh>
    <rPh sb="342" eb="344">
      <t>イジ</t>
    </rPh>
    <rPh sb="349" eb="350">
      <t>カンガ</t>
    </rPh>
    <rPh sb="356" eb="358">
      <t>リュウドウ</t>
    </rPh>
    <rPh sb="358" eb="360">
      <t>ヒリツ</t>
    </rPh>
    <rPh sb="361" eb="363">
      <t>ヘイセイ</t>
    </rPh>
    <rPh sb="365" eb="366">
      <t>ネン</t>
    </rPh>
    <rPh sb="366" eb="367">
      <t>ド</t>
    </rPh>
    <rPh sb="368" eb="370">
      <t>テイカ</t>
    </rPh>
    <rPh sb="372" eb="374">
      <t>カイケイ</t>
    </rPh>
    <rPh sb="374" eb="376">
      <t>セイド</t>
    </rPh>
    <rPh sb="377" eb="379">
      <t>ミナオ</t>
    </rPh>
    <rPh sb="381" eb="382">
      <t>トモナ</t>
    </rPh>
    <rPh sb="383" eb="385">
      <t>リュウドウ</t>
    </rPh>
    <rPh sb="385" eb="387">
      <t>フサイ</t>
    </rPh>
    <rPh sb="388" eb="390">
      <t>ゾウカ</t>
    </rPh>
    <rPh sb="391" eb="393">
      <t>ゲンイン</t>
    </rPh>
    <rPh sb="397" eb="399">
      <t>キギョウ</t>
    </rPh>
    <rPh sb="399" eb="400">
      <t>サイ</t>
    </rPh>
    <rPh sb="400" eb="402">
      <t>ザンダカ</t>
    </rPh>
    <rPh sb="408" eb="410">
      <t>ショウカン</t>
    </rPh>
    <rPh sb="413" eb="415">
      <t>ゲンショウ</t>
    </rPh>
    <rPh sb="419" eb="420">
      <t>ウエ</t>
    </rPh>
    <rPh sb="441" eb="443">
      <t>ゾウカ</t>
    </rPh>
    <rPh sb="453" eb="455">
      <t>フタン</t>
    </rPh>
    <rPh sb="456" eb="458">
      <t>ケイゲン</t>
    </rPh>
    <rPh sb="466" eb="469">
      <t>ゼンパンテキ</t>
    </rPh>
    <rPh sb="470" eb="472">
      <t>シヒョウ</t>
    </rPh>
    <rPh sb="473" eb="475">
      <t>カイゼン</t>
    </rPh>
    <rPh sb="481" eb="483">
      <t>コンゴ</t>
    </rPh>
    <rPh sb="485" eb="488">
      <t>ケイカクテキ</t>
    </rPh>
    <rPh sb="489" eb="491">
      <t>ケンセツ</t>
    </rPh>
    <rPh sb="491" eb="493">
      <t>カイリョウ</t>
    </rPh>
    <rPh sb="493" eb="494">
      <t>トウ</t>
    </rPh>
    <rPh sb="495" eb="496">
      <t>オコナ</t>
    </rPh>
    <rPh sb="498" eb="499">
      <t>ウエ</t>
    </rPh>
    <rPh sb="501" eb="503">
      <t>キギョウ</t>
    </rPh>
    <rPh sb="503" eb="504">
      <t>サイ</t>
    </rPh>
    <rPh sb="504" eb="506">
      <t>ザンダカ</t>
    </rPh>
    <rPh sb="507" eb="509">
      <t>シュクゲン</t>
    </rPh>
    <rPh sb="510" eb="511">
      <t>ム</t>
    </rPh>
    <rPh sb="514" eb="516">
      <t>トリクミ</t>
    </rPh>
    <rPh sb="517" eb="519">
      <t>ケイゾク</t>
    </rPh>
    <rPh sb="524" eb="526">
      <t>ジュウヨウ</t>
    </rPh>
    <rPh sb="530" eb="531">
      <t>カンガ</t>
    </rPh>
    <rPh sb="536" eb="541">
      <t>シセツリヨウリツ</t>
    </rPh>
    <rPh sb="552" eb="554">
      <t>シタマワ</t>
    </rPh>
    <rPh sb="573" eb="574">
      <t>トウ</t>
    </rPh>
    <rPh sb="577" eb="579">
      <t>カイゼン</t>
    </rPh>
    <rPh sb="585" eb="587">
      <t>コンゴ</t>
    </rPh>
    <rPh sb="589" eb="591">
      <t>ケイカク</t>
    </rPh>
    <rPh sb="591" eb="593">
      <t>ショリ</t>
    </rPh>
    <rPh sb="593" eb="595">
      <t>ノウリョク</t>
    </rPh>
    <rPh sb="596" eb="597">
      <t>フ</t>
    </rPh>
    <rPh sb="601" eb="603">
      <t>テキセツ</t>
    </rPh>
    <rPh sb="604" eb="606">
      <t>シセツ</t>
    </rPh>
    <rPh sb="606" eb="608">
      <t>キボ</t>
    </rPh>
    <rPh sb="609" eb="611">
      <t>イジ</t>
    </rPh>
    <rPh sb="613" eb="615">
      <t>ヒツヨウ</t>
    </rPh>
    <rPh sb="619" eb="620">
      <t>カンガ</t>
    </rPh>
    <phoneticPr fontId="4"/>
  </si>
  <si>
    <t>　本市では、平成22年度に水道、工業用水道及び下水道の3事業を統合することで、管理部門を一元化する等、効率的な執行体制の構築に向けた取組を行っている。下水道事業では、過去の急速な下水道整備により、現在も企業債残高と、それに伴う支払利息が高止まりの状況にあるものの、企業債残高の縮減に取り組み続けることで安定的で健全な経営基盤が確立できるものと考える。
　固定資産については、管渠や水処理施設の更新の他、耐震化や、ゲリラ豪雨等に備えた浸水対策や、法令で定められている高度処理対策や、水質改善のための合流改善等、多くの整備を行う必要がある。そのような状況でも、企業債残高が増加しないように留意し、引き続き優先順位を定めて計画的に整備を行い、安定した事業を継続するため、アセットマネジメント等に基づき、適正に事業管理を行うことが必要であると考える。</t>
    <rPh sb="55" eb="57">
      <t>シッコウ</t>
    </rPh>
    <rPh sb="57" eb="59">
      <t>タイセイ</t>
    </rPh>
    <rPh sb="60" eb="62">
      <t>コウチク</t>
    </rPh>
    <rPh sb="75" eb="78">
      <t>ゲスイドウ</t>
    </rPh>
    <rPh sb="78" eb="80">
      <t>ジギョウ</t>
    </rPh>
    <rPh sb="83" eb="85">
      <t>カコ</t>
    </rPh>
    <rPh sb="86" eb="88">
      <t>キュウソク</t>
    </rPh>
    <rPh sb="89" eb="92">
      <t>ゲスイドウ</t>
    </rPh>
    <rPh sb="92" eb="94">
      <t>セイビ</t>
    </rPh>
    <rPh sb="98" eb="100">
      <t>ゲンザイ</t>
    </rPh>
    <rPh sb="101" eb="103">
      <t>キギョウ</t>
    </rPh>
    <rPh sb="103" eb="104">
      <t>サイ</t>
    </rPh>
    <rPh sb="104" eb="106">
      <t>ザンダカ</t>
    </rPh>
    <rPh sb="111" eb="112">
      <t>トモナ</t>
    </rPh>
    <rPh sb="113" eb="115">
      <t>シハライ</t>
    </rPh>
    <rPh sb="115" eb="117">
      <t>リソク</t>
    </rPh>
    <rPh sb="118" eb="119">
      <t>ダカ</t>
    </rPh>
    <rPh sb="119" eb="120">
      <t>ド</t>
    </rPh>
    <rPh sb="123" eb="125">
      <t>ジョウキョウ</t>
    </rPh>
    <rPh sb="132" eb="134">
      <t>キギョウ</t>
    </rPh>
    <rPh sb="134" eb="135">
      <t>サイ</t>
    </rPh>
    <rPh sb="135" eb="137">
      <t>ザンダカ</t>
    </rPh>
    <rPh sb="138" eb="140">
      <t>シュクゲン</t>
    </rPh>
    <rPh sb="141" eb="142">
      <t>ト</t>
    </rPh>
    <rPh sb="143" eb="144">
      <t>ク</t>
    </rPh>
    <rPh sb="145" eb="146">
      <t>ツヅ</t>
    </rPh>
    <rPh sb="151" eb="154">
      <t>アンテイテキ</t>
    </rPh>
    <rPh sb="155" eb="157">
      <t>ケンゼン</t>
    </rPh>
    <rPh sb="158" eb="160">
      <t>ケイエイ</t>
    </rPh>
    <rPh sb="160" eb="162">
      <t>キバン</t>
    </rPh>
    <rPh sb="163" eb="165">
      <t>カクリツ</t>
    </rPh>
    <rPh sb="171" eb="172">
      <t>カンガ</t>
    </rPh>
    <rPh sb="187" eb="189">
      <t>カンキョ</t>
    </rPh>
    <rPh sb="273" eb="275">
      <t>ジョウキョウ</t>
    </rPh>
    <rPh sb="292" eb="294">
      <t>リュウイ</t>
    </rPh>
    <rPh sb="300" eb="302">
      <t>ユウセン</t>
    </rPh>
    <rPh sb="302" eb="304">
      <t>ジュンイ</t>
    </rPh>
    <rPh sb="312" eb="314">
      <t>セイビ</t>
    </rPh>
    <rPh sb="342" eb="343">
      <t>トウ</t>
    </rPh>
    <rPh sb="344" eb="345">
      <t>モト</t>
    </rPh>
    <rPh sb="348" eb="350">
      <t>テキセイ</t>
    </rPh>
    <rPh sb="351" eb="353">
      <t>ジギョウ</t>
    </rPh>
    <rPh sb="353" eb="355">
      <t>カンリ</t>
    </rPh>
    <rPh sb="356" eb="357">
      <t>オコナ</t>
    </rPh>
    <rPh sb="367" eb="3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</si>
</sst>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indexed="8"/>
      <name val="ＭＳ Ｐゴシック"/>
      <family val="2"/>
      <charset val="128"/>
    </font>
    <font>
      <sz val="11"/>
      <color indexed="8"/>
      <name val="ＭＳ Ｐゴシック"/>
      <family val="2"/>
      <charset val="128"/>
    </font>
    <font>
      <sz val="11"/>
      <color indexed="9"/>
      <name val="ＭＳ Ｐゴシック"/>
      <family val="2"/>
      <charset val="128"/>
    </font>
    <font>
      <b/>
      <sz val="11"/>
      <color indexed="8"/>
      <name val="ＭＳ ゴシック"/>
      <family val="3"/>
      <charset val="128"/>
    </font>
    <font>
      <sz val="6"/>
      <name val="ＭＳ Ｐゴシック"/>
      <family val="2"/>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rgb="FFFF5050"/>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indexed="8"/>
      <name val="ＭＳ 明朝"/>
      <family val="1"/>
      <charset val="128"/>
    </font>
    <font>
      <sz val="9"/>
      <color indexed="8"/>
      <name val="ＭＳ ゴシック"/>
      <family val="3"/>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0.41</c:v>
                </c:pt>
                <c:pt idx="1">
                  <c:v>0.32</c:v>
                </c:pt>
                <c:pt idx="2">
                  <c:v>0.51</c:v>
                </c:pt>
                <c:pt idx="3">
                  <c:v>0.28000000000000003</c:v>
                </c:pt>
                <c:pt idx="4">
                  <c:v>0.63</c:v>
                </c:pt>
              </c:numCache>
            </c:numRef>
          </c:val>
        </c:ser>
        <c:dLbls>
          <c:showLegendKey val="0"/>
          <c:showVal val="0"/>
          <c:showCatName val="0"/>
          <c:showSerName val="0"/>
          <c:showPercent val="0"/>
          <c:showBubbleSize val="0"/>
        </c:dLbls>
        <c:gapWidth val="150"/>
        <c:axId val="306421760"/>
        <c:axId val="306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21760"/>
        <c:axId val="306424064"/>
      </c:lineChart>
      <c:dateAx>
        <c:axId val="306421760"/>
        <c:scaling>
          <c:orientation val="minMax"/>
        </c:scaling>
        <c:delete val="1"/>
        <c:axPos val="b"/>
        <c:numFmt formatCode="ge" sourceLinked="1"/>
        <c:majorTickMark val="none"/>
        <c:minorTickMark val="none"/>
        <c:tickLblPos val="none"/>
        <c:crossAx val="306424064"/>
        <c:crosses val="autoZero"/>
        <c:auto val="1"/>
        <c:lblOffset val="100"/>
        <c:baseTimeUnit val="years"/>
      </c:dateAx>
      <c:valAx>
        <c:axId val="306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51.33</c:v>
                </c:pt>
                <c:pt idx="1">
                  <c:v>50.17</c:v>
                </c:pt>
                <c:pt idx="2">
                  <c:v>53.29</c:v>
                </c:pt>
                <c:pt idx="3">
                  <c:v>53.84</c:v>
                </c:pt>
                <c:pt idx="4">
                  <c:v>53.85</c:v>
                </c:pt>
              </c:numCache>
            </c:numRef>
          </c:val>
        </c:ser>
        <c:dLbls>
          <c:showLegendKey val="0"/>
          <c:showVal val="0"/>
          <c:showCatName val="0"/>
          <c:showSerName val="0"/>
          <c:showPercent val="0"/>
          <c:showBubbleSize val="0"/>
        </c:dLbls>
        <c:gapWidth val="150"/>
        <c:axId val="357134336"/>
        <c:axId val="357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57134336"/>
        <c:axId val="357167488"/>
      </c:lineChart>
      <c:dateAx>
        <c:axId val="357134336"/>
        <c:scaling>
          <c:orientation val="minMax"/>
        </c:scaling>
        <c:delete val="1"/>
        <c:axPos val="b"/>
        <c:numFmt formatCode="ge" sourceLinked="1"/>
        <c:majorTickMark val="none"/>
        <c:minorTickMark val="none"/>
        <c:tickLblPos val="none"/>
        <c:crossAx val="357167488"/>
        <c:crosses val="autoZero"/>
        <c:auto val="1"/>
        <c:lblOffset val="100"/>
        <c:baseTimeUnit val="years"/>
      </c:dateAx>
      <c:valAx>
        <c:axId val="357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99.03</c:v>
                </c:pt>
                <c:pt idx="1">
                  <c:v>99.03</c:v>
                </c:pt>
                <c:pt idx="2">
                  <c:v>99.03</c:v>
                </c:pt>
                <c:pt idx="3">
                  <c:v>99.02</c:v>
                </c:pt>
                <c:pt idx="4">
                  <c:v>99.03</c:v>
                </c:pt>
              </c:numCache>
            </c:numRef>
          </c:val>
        </c:ser>
        <c:dLbls>
          <c:showLegendKey val="0"/>
          <c:showVal val="0"/>
          <c:showCatName val="0"/>
          <c:showSerName val="0"/>
          <c:showPercent val="0"/>
          <c:showBubbleSize val="0"/>
        </c:dLbls>
        <c:gapWidth val="150"/>
        <c:axId val="365348352"/>
        <c:axId val="3653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65348352"/>
        <c:axId val="365380352"/>
      </c:lineChart>
      <c:dateAx>
        <c:axId val="365348352"/>
        <c:scaling>
          <c:orientation val="minMax"/>
        </c:scaling>
        <c:delete val="1"/>
        <c:axPos val="b"/>
        <c:numFmt formatCode="ge" sourceLinked="1"/>
        <c:majorTickMark val="none"/>
        <c:minorTickMark val="none"/>
        <c:tickLblPos val="none"/>
        <c:crossAx val="365380352"/>
        <c:crosses val="autoZero"/>
        <c:auto val="1"/>
        <c:lblOffset val="100"/>
        <c:baseTimeUnit val="years"/>
      </c:dateAx>
      <c:valAx>
        <c:axId val="3653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59344387384000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102.19</c:v>
                </c:pt>
                <c:pt idx="1">
                  <c:v>100.12</c:v>
                </c:pt>
                <c:pt idx="2">
                  <c:v>102.12</c:v>
                </c:pt>
                <c:pt idx="3">
                  <c:v>104.07</c:v>
                </c:pt>
                <c:pt idx="4">
                  <c:v>104.3</c:v>
                </c:pt>
              </c:numCache>
            </c:numRef>
          </c:val>
        </c:ser>
        <c:dLbls>
          <c:showLegendKey val="0"/>
          <c:showVal val="0"/>
          <c:showCatName val="0"/>
          <c:showSerName val="0"/>
          <c:showPercent val="0"/>
          <c:showBubbleSize val="0"/>
        </c:dLbls>
        <c:gapWidth val="150"/>
        <c:axId val="313922688"/>
        <c:axId val="313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3922688"/>
        <c:axId val="313924608"/>
      </c:lineChart>
      <c:dateAx>
        <c:axId val="313922688"/>
        <c:scaling>
          <c:orientation val="minMax"/>
        </c:scaling>
        <c:delete val="1"/>
        <c:axPos val="b"/>
        <c:numFmt formatCode="ge" sourceLinked="1"/>
        <c:majorTickMark val="none"/>
        <c:minorTickMark val="none"/>
        <c:tickLblPos val="none"/>
        <c:crossAx val="313924608"/>
        <c:crosses val="autoZero"/>
        <c:auto val="1"/>
        <c:lblOffset val="100"/>
        <c:baseTimeUnit val="years"/>
      </c:dateAx>
      <c:valAx>
        <c:axId val="313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25.11</c:v>
                </c:pt>
                <c:pt idx="1">
                  <c:v>25.59</c:v>
                </c:pt>
                <c:pt idx="2">
                  <c:v>26.64</c:v>
                </c:pt>
                <c:pt idx="3">
                  <c:v>27.61</c:v>
                </c:pt>
                <c:pt idx="4">
                  <c:v>42.73</c:v>
                </c:pt>
              </c:numCache>
            </c:numRef>
          </c:val>
        </c:ser>
        <c:dLbls>
          <c:showLegendKey val="0"/>
          <c:showVal val="0"/>
          <c:showCatName val="0"/>
          <c:showSerName val="0"/>
          <c:showPercent val="0"/>
          <c:showBubbleSize val="0"/>
        </c:dLbls>
        <c:gapWidth val="150"/>
        <c:axId val="318158336"/>
        <c:axId val="318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8158336"/>
        <c:axId val="318161280"/>
      </c:lineChart>
      <c:dateAx>
        <c:axId val="318158336"/>
        <c:scaling>
          <c:orientation val="minMax"/>
        </c:scaling>
        <c:delete val="1"/>
        <c:axPos val="b"/>
        <c:numFmt formatCode="ge" sourceLinked="1"/>
        <c:majorTickMark val="none"/>
        <c:minorTickMark val="none"/>
        <c:tickLblPos val="none"/>
        <c:crossAx val="318161280"/>
        <c:crosses val="autoZero"/>
        <c:auto val="1"/>
        <c:lblOffset val="100"/>
        <c:baseTimeUnit val="years"/>
      </c:dateAx>
      <c:valAx>
        <c:axId val="318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2.87</c:v>
                </c:pt>
                <c:pt idx="1">
                  <c:v>3.83</c:v>
                </c:pt>
                <c:pt idx="2">
                  <c:v>4.04</c:v>
                </c:pt>
                <c:pt idx="3">
                  <c:v>4.2699999999999996</c:v>
                </c:pt>
                <c:pt idx="4">
                  <c:v>4.4400000000000004</c:v>
                </c:pt>
              </c:numCache>
            </c:numRef>
          </c:val>
        </c:ser>
        <c:dLbls>
          <c:showLegendKey val="0"/>
          <c:showVal val="0"/>
          <c:showCatName val="0"/>
          <c:showSerName val="0"/>
          <c:showPercent val="0"/>
          <c:showBubbleSize val="0"/>
        </c:dLbls>
        <c:gapWidth val="150"/>
        <c:axId val="318175872"/>
        <c:axId val="3184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75872"/>
        <c:axId val="318445056"/>
      </c:lineChart>
      <c:dateAx>
        <c:axId val="318175872"/>
        <c:scaling>
          <c:orientation val="minMax"/>
        </c:scaling>
        <c:delete val="1"/>
        <c:axPos val="b"/>
        <c:numFmt formatCode="ge" sourceLinked="1"/>
        <c:majorTickMark val="none"/>
        <c:minorTickMark val="none"/>
        <c:tickLblPos val="none"/>
        <c:crossAx val="318445056"/>
        <c:crosses val="autoZero"/>
        <c:auto val="1"/>
        <c:lblOffset val="100"/>
        <c:baseTimeUnit val="years"/>
      </c:dateAx>
      <c:valAx>
        <c:axId val="3184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2960"/>
        <c:axId val="318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472960"/>
        <c:axId val="318475264"/>
      </c:lineChart>
      <c:dateAx>
        <c:axId val="318472960"/>
        <c:scaling>
          <c:orientation val="minMax"/>
        </c:scaling>
        <c:delete val="1"/>
        <c:axPos val="b"/>
        <c:numFmt formatCode="ge" sourceLinked="1"/>
        <c:majorTickMark val="none"/>
        <c:minorTickMark val="none"/>
        <c:tickLblPos val="none"/>
        <c:crossAx val="318475264"/>
        <c:crosses val="autoZero"/>
        <c:auto val="1"/>
        <c:lblOffset val="100"/>
        <c:baseTimeUnit val="years"/>
      </c:dateAx>
      <c:valAx>
        <c:axId val="318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111.36</c:v>
                </c:pt>
                <c:pt idx="1">
                  <c:v>111.68</c:v>
                </c:pt>
                <c:pt idx="2">
                  <c:v>115.72</c:v>
                </c:pt>
                <c:pt idx="3">
                  <c:v>124.94</c:v>
                </c:pt>
                <c:pt idx="4">
                  <c:v>28.08</c:v>
                </c:pt>
              </c:numCache>
            </c:numRef>
          </c:val>
        </c:ser>
        <c:dLbls>
          <c:showLegendKey val="0"/>
          <c:showVal val="0"/>
          <c:showCatName val="0"/>
          <c:showSerName val="0"/>
          <c:showPercent val="0"/>
          <c:showBubbleSize val="0"/>
        </c:dLbls>
        <c:gapWidth val="150"/>
        <c:axId val="318498688"/>
        <c:axId val="319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498688"/>
        <c:axId val="319309312"/>
      </c:lineChart>
      <c:dateAx>
        <c:axId val="318498688"/>
        <c:scaling>
          <c:orientation val="minMax"/>
        </c:scaling>
        <c:delete val="1"/>
        <c:axPos val="b"/>
        <c:numFmt formatCode="ge" sourceLinked="1"/>
        <c:majorTickMark val="none"/>
        <c:minorTickMark val="none"/>
        <c:tickLblPos val="none"/>
        <c:crossAx val="319309312"/>
        <c:crosses val="autoZero"/>
        <c:auto val="1"/>
        <c:lblOffset val="100"/>
        <c:baseTimeUnit val="years"/>
      </c:dateAx>
      <c:valAx>
        <c:axId val="319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1007.75</c:v>
                </c:pt>
                <c:pt idx="1">
                  <c:v>1001.89</c:v>
                </c:pt>
                <c:pt idx="2">
                  <c:v>977.95</c:v>
                </c:pt>
                <c:pt idx="3">
                  <c:v>951.61</c:v>
                </c:pt>
                <c:pt idx="4">
                  <c:v>943.39</c:v>
                </c:pt>
              </c:numCache>
            </c:numRef>
          </c:val>
        </c:ser>
        <c:dLbls>
          <c:showLegendKey val="0"/>
          <c:showVal val="0"/>
          <c:showCatName val="0"/>
          <c:showSerName val="0"/>
          <c:showPercent val="0"/>
          <c:showBubbleSize val="0"/>
        </c:dLbls>
        <c:gapWidth val="150"/>
        <c:axId val="323056768"/>
        <c:axId val="323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056768"/>
        <c:axId val="323059072"/>
      </c:lineChart>
      <c:dateAx>
        <c:axId val="323056768"/>
        <c:scaling>
          <c:orientation val="minMax"/>
        </c:scaling>
        <c:delete val="1"/>
        <c:axPos val="b"/>
        <c:numFmt formatCode="ge" sourceLinked="1"/>
        <c:majorTickMark val="none"/>
        <c:minorTickMark val="none"/>
        <c:tickLblPos val="none"/>
        <c:crossAx val="323059072"/>
        <c:crosses val="autoZero"/>
        <c:auto val="1"/>
        <c:lblOffset val="100"/>
        <c:baseTimeUnit val="years"/>
      </c:dateAx>
      <c:valAx>
        <c:axId val="3230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99.92</c:v>
                </c:pt>
                <c:pt idx="1">
                  <c:v>97.42</c:v>
                </c:pt>
                <c:pt idx="2">
                  <c:v>100.02</c:v>
                </c:pt>
                <c:pt idx="3">
                  <c:v>104.63</c:v>
                </c:pt>
                <c:pt idx="4">
                  <c:v>107.16</c:v>
                </c:pt>
              </c:numCache>
            </c:numRef>
          </c:val>
        </c:ser>
        <c:dLbls>
          <c:showLegendKey val="0"/>
          <c:showVal val="0"/>
          <c:showCatName val="0"/>
          <c:showSerName val="0"/>
          <c:showPercent val="0"/>
          <c:showBubbleSize val="0"/>
        </c:dLbls>
        <c:gapWidth val="150"/>
        <c:axId val="323172224"/>
        <c:axId val="3231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172224"/>
        <c:axId val="323178880"/>
      </c:lineChart>
      <c:dateAx>
        <c:axId val="323172224"/>
        <c:scaling>
          <c:orientation val="minMax"/>
        </c:scaling>
        <c:delete val="1"/>
        <c:axPos val="b"/>
        <c:numFmt formatCode="ge" sourceLinked="1"/>
        <c:majorTickMark val="none"/>
        <c:minorTickMark val="none"/>
        <c:tickLblPos val="none"/>
        <c:crossAx val="323178880"/>
        <c:crosses val="autoZero"/>
        <c:auto val="1"/>
        <c:lblOffset val="100"/>
        <c:baseTimeUnit val="years"/>
      </c:dateAx>
      <c:valAx>
        <c:axId val="3231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154.5</c:v>
                </c:pt>
                <c:pt idx="1">
                  <c:v>157.18</c:v>
                </c:pt>
                <c:pt idx="2">
                  <c:v>151.74</c:v>
                </c:pt>
                <c:pt idx="3">
                  <c:v>146.54</c:v>
                </c:pt>
                <c:pt idx="4">
                  <c:v>140.69999999999999</c:v>
                </c:pt>
              </c:numCache>
            </c:numRef>
          </c:val>
        </c:ser>
        <c:dLbls>
          <c:showLegendKey val="0"/>
          <c:showVal val="0"/>
          <c:showCatName val="0"/>
          <c:showSerName val="0"/>
          <c:showPercent val="0"/>
          <c:showBubbleSize val="0"/>
        </c:dLbls>
        <c:gapWidth val="150"/>
        <c:axId val="323755008"/>
        <c:axId val="323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3755008"/>
        <c:axId val="323777664"/>
      </c:lineChart>
      <c:dateAx>
        <c:axId val="323755008"/>
        <c:scaling>
          <c:orientation val="minMax"/>
        </c:scaling>
        <c:delete val="1"/>
        <c:axPos val="b"/>
        <c:numFmt formatCode="ge" sourceLinked="1"/>
        <c:majorTickMark val="none"/>
        <c:minorTickMark val="none"/>
        <c:tickLblPos val="none"/>
        <c:crossAx val="323777664"/>
        <c:crosses val="autoZero"/>
        <c:auto val="1"/>
        <c:lblOffset val="100"/>
        <c:baseTimeUnit val="years"/>
      </c:dateAx>
      <c:valAx>
        <c:axId val="323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6640625" customWidth="1"/>
    <col min="64" max="78" width="3.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60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神奈川県　川崎市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61</v>
      </c>
      <c r="C7" s="69"/>
      <c r="D7" s="69"/>
      <c r="E7" s="69"/>
      <c r="F7" s="69"/>
      <c r="G7" s="69"/>
      <c r="H7" s="69"/>
      <c r="I7" s="69" t="s">
        <v>62</v>
      </c>
      <c r="J7" s="69"/>
      <c r="K7" s="69"/>
      <c r="L7" s="69"/>
      <c r="M7" s="69"/>
      <c r="N7" s="69"/>
      <c r="O7" s="69"/>
      <c r="P7" s="69" t="s">
        <v>63</v>
      </c>
      <c r="Q7" s="69"/>
      <c r="R7" s="69"/>
      <c r="S7" s="69"/>
      <c r="T7" s="69"/>
      <c r="U7" s="69"/>
      <c r="V7" s="69"/>
      <c r="W7" s="69" t="s">
        <v>64</v>
      </c>
      <c r="X7" s="69"/>
      <c r="Y7" s="69"/>
      <c r="Z7" s="69"/>
      <c r="AA7" s="69"/>
      <c r="AB7" s="69"/>
      <c r="AC7" s="69"/>
      <c r="AD7" s="3"/>
      <c r="AE7" s="3"/>
      <c r="AF7" s="3"/>
      <c r="AG7" s="3"/>
      <c r="AH7" s="3"/>
      <c r="AI7" s="3"/>
      <c r="AJ7" s="3"/>
      <c r="AK7" s="3"/>
      <c r="AL7" s="69" t="s">
        <v>65</v>
      </c>
      <c r="AM7" s="69"/>
      <c r="AN7" s="69"/>
      <c r="AO7" s="69"/>
      <c r="AP7" s="69"/>
      <c r="AQ7" s="69"/>
      <c r="AR7" s="69"/>
      <c r="AS7" s="69"/>
      <c r="AT7" s="69" t="s">
        <v>66</v>
      </c>
      <c r="AU7" s="69"/>
      <c r="AV7" s="69"/>
      <c r="AW7" s="69"/>
      <c r="AX7" s="69"/>
      <c r="AY7" s="69"/>
      <c r="AZ7" s="69"/>
      <c r="BA7" s="69"/>
      <c r="BB7" s="69" t="s">
        <v>67</v>
      </c>
      <c r="BC7" s="69"/>
      <c r="BD7" s="69"/>
      <c r="BE7" s="69"/>
      <c r="BF7" s="69"/>
      <c r="BG7" s="69"/>
      <c r="BH7" s="69"/>
      <c r="BI7" s="69"/>
      <c r="BJ7" s="3"/>
      <c r="BK7" s="3"/>
      <c r="BL7" s="4" t="s">
        <v>68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1445484</v>
      </c>
      <c r="AM8" s="64"/>
      <c r="AN8" s="64"/>
      <c r="AO8" s="64"/>
      <c r="AP8" s="64"/>
      <c r="AQ8" s="64"/>
      <c r="AR8" s="64"/>
      <c r="AS8" s="64"/>
      <c r="AT8" s="63">
        <f>データ!S6</f>
        <v>143</v>
      </c>
      <c r="AU8" s="63"/>
      <c r="AV8" s="63"/>
      <c r="AW8" s="63"/>
      <c r="AX8" s="63"/>
      <c r="AY8" s="63"/>
      <c r="AZ8" s="63"/>
      <c r="BA8" s="63"/>
      <c r="BB8" s="63">
        <f>データ!T6</f>
        <v>10108.280000000001</v>
      </c>
      <c r="BC8" s="63"/>
      <c r="BD8" s="63"/>
      <c r="BE8" s="63"/>
      <c r="BF8" s="63"/>
      <c r="BG8" s="63"/>
      <c r="BH8" s="63"/>
      <c r="BI8" s="63"/>
      <c r="BJ8" s="3"/>
      <c r="BK8" s="3"/>
      <c r="BL8" s="67" t="s">
        <v>69</v>
      </c>
      <c r="BM8" s="68"/>
      <c r="BN8" s="7" t="s">
        <v>70</v>
      </c>
      <c r="BO8" s="8"/>
      <c r="BP8" s="8"/>
      <c r="BQ8" s="8"/>
      <c r="BR8" s="8"/>
      <c r="BS8" s="8"/>
      <c r="BT8" s="8"/>
      <c r="BU8" s="8"/>
      <c r="BV8" s="8"/>
      <c r="BW8" s="8"/>
      <c r="BX8" s="8"/>
      <c r="BY8" s="9"/>
    </row>
    <row r="9" spans="1:78" ht="18.75" customHeight="1" x14ac:dyDescent="0.2">
      <c r="A9" s="2"/>
      <c r="B9" s="69" t="s">
        <v>71</v>
      </c>
      <c r="C9" s="69"/>
      <c r="D9" s="69"/>
      <c r="E9" s="69"/>
      <c r="F9" s="69"/>
      <c r="G9" s="69"/>
      <c r="H9" s="69"/>
      <c r="I9" s="69" t="s">
        <v>72</v>
      </c>
      <c r="J9" s="69"/>
      <c r="K9" s="69"/>
      <c r="L9" s="69"/>
      <c r="M9" s="69"/>
      <c r="N9" s="69"/>
      <c r="O9" s="69"/>
      <c r="P9" s="69" t="s">
        <v>73</v>
      </c>
      <c r="Q9" s="69"/>
      <c r="R9" s="69"/>
      <c r="S9" s="69"/>
      <c r="T9" s="69"/>
      <c r="U9" s="69"/>
      <c r="V9" s="69"/>
      <c r="W9" s="69" t="s">
        <v>74</v>
      </c>
      <c r="X9" s="69"/>
      <c r="Y9" s="69"/>
      <c r="Z9" s="69"/>
      <c r="AA9" s="69"/>
      <c r="AB9" s="69"/>
      <c r="AC9" s="69"/>
      <c r="AD9" s="69" t="s">
        <v>75</v>
      </c>
      <c r="AE9" s="69"/>
      <c r="AF9" s="69"/>
      <c r="AG9" s="69"/>
      <c r="AH9" s="69"/>
      <c r="AI9" s="69"/>
      <c r="AJ9" s="69"/>
      <c r="AK9" s="3"/>
      <c r="AL9" s="69" t="s">
        <v>76</v>
      </c>
      <c r="AM9" s="69"/>
      <c r="AN9" s="69"/>
      <c r="AO9" s="69"/>
      <c r="AP9" s="69"/>
      <c r="AQ9" s="69"/>
      <c r="AR9" s="69"/>
      <c r="AS9" s="69"/>
      <c r="AT9" s="69" t="s">
        <v>77</v>
      </c>
      <c r="AU9" s="69"/>
      <c r="AV9" s="69"/>
      <c r="AW9" s="69"/>
      <c r="AX9" s="69"/>
      <c r="AY9" s="69"/>
      <c r="AZ9" s="69"/>
      <c r="BA9" s="69"/>
      <c r="BB9" s="69" t="s">
        <v>78</v>
      </c>
      <c r="BC9" s="69"/>
      <c r="BD9" s="69"/>
      <c r="BE9" s="69"/>
      <c r="BF9" s="69"/>
      <c r="BG9" s="69"/>
      <c r="BH9" s="69"/>
      <c r="BI9" s="69"/>
      <c r="BJ9" s="3"/>
      <c r="BK9" s="3"/>
      <c r="BL9" s="61" t="s">
        <v>79</v>
      </c>
      <c r="BM9" s="62"/>
      <c r="BN9" s="10" t="s">
        <v>80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46.34</v>
      </c>
      <c r="J10" s="63"/>
      <c r="K10" s="63"/>
      <c r="L10" s="63"/>
      <c r="M10" s="63"/>
      <c r="N10" s="63"/>
      <c r="O10" s="63"/>
      <c r="P10" s="63">
        <f>データ!O6</f>
        <v>99.42</v>
      </c>
      <c r="Q10" s="63"/>
      <c r="R10" s="63"/>
      <c r="S10" s="63"/>
      <c r="T10" s="63"/>
      <c r="U10" s="63"/>
      <c r="V10" s="63"/>
      <c r="W10" s="63">
        <f>データ!P6</f>
        <v>81.260000000000005</v>
      </c>
      <c r="X10" s="63"/>
      <c r="Y10" s="63"/>
      <c r="Z10" s="63"/>
      <c r="AA10" s="63"/>
      <c r="AB10" s="63"/>
      <c r="AC10" s="63"/>
      <c r="AD10" s="64">
        <f>データ!Q6</f>
        <v>2116</v>
      </c>
      <c r="AE10" s="64"/>
      <c r="AF10" s="64"/>
      <c r="AG10" s="64"/>
      <c r="AH10" s="64"/>
      <c r="AI10" s="64"/>
      <c r="AJ10" s="64"/>
      <c r="AK10" s="2"/>
      <c r="AL10" s="64">
        <f>データ!U6</f>
        <v>1457961</v>
      </c>
      <c r="AM10" s="64"/>
      <c r="AN10" s="64"/>
      <c r="AO10" s="64"/>
      <c r="AP10" s="64"/>
      <c r="AQ10" s="64"/>
      <c r="AR10" s="64"/>
      <c r="AS10" s="64"/>
      <c r="AT10" s="63">
        <f>データ!V6</f>
        <v>107</v>
      </c>
      <c r="AU10" s="63"/>
      <c r="AV10" s="63"/>
      <c r="AW10" s="63"/>
      <c r="AX10" s="63"/>
      <c r="AY10" s="63"/>
      <c r="AZ10" s="63"/>
      <c r="BA10" s="63"/>
      <c r="BB10" s="63">
        <f>データ!W6</f>
        <v>13625.8</v>
      </c>
      <c r="BC10" s="63"/>
      <c r="BD10" s="63"/>
      <c r="BE10" s="63"/>
      <c r="BF10" s="63"/>
      <c r="BG10" s="63"/>
      <c r="BH10" s="63"/>
      <c r="BI10" s="63"/>
      <c r="BJ10" s="2"/>
      <c r="BK10" s="2"/>
      <c r="BL10" s="65" t="s">
        <v>81</v>
      </c>
      <c r="BM10" s="66"/>
      <c r="BN10" s="13" t="s">
        <v>82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83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84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85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86</v>
      </c>
      <c r="D34" s="52"/>
      <c r="E34" s="52"/>
      <c r="F34" s="52"/>
      <c r="G34" s="52"/>
      <c r="H34" s="52"/>
      <c r="I34" s="52"/>
      <c r="J34" s="52"/>
      <c r="K34" s="52"/>
      <c r="L34" s="52"/>
      <c r="M34" s="52"/>
      <c r="N34" s="52"/>
      <c r="O34" s="52"/>
      <c r="P34" s="52"/>
      <c r="Q34" s="19"/>
      <c r="R34" s="52" t="s">
        <v>87</v>
      </c>
      <c r="S34" s="52"/>
      <c r="T34" s="52"/>
      <c r="U34" s="52"/>
      <c r="V34" s="52"/>
      <c r="W34" s="52"/>
      <c r="X34" s="52"/>
      <c r="Y34" s="52"/>
      <c r="Z34" s="52"/>
      <c r="AA34" s="52"/>
      <c r="AB34" s="52"/>
      <c r="AC34" s="52"/>
      <c r="AD34" s="52"/>
      <c r="AE34" s="52"/>
      <c r="AF34" s="19"/>
      <c r="AG34" s="52" t="s">
        <v>88</v>
      </c>
      <c r="AH34" s="52"/>
      <c r="AI34" s="52"/>
      <c r="AJ34" s="52"/>
      <c r="AK34" s="52"/>
      <c r="AL34" s="52"/>
      <c r="AM34" s="52"/>
      <c r="AN34" s="52"/>
      <c r="AO34" s="52"/>
      <c r="AP34" s="52"/>
      <c r="AQ34" s="52"/>
      <c r="AR34" s="52"/>
      <c r="AS34" s="52"/>
      <c r="AT34" s="52"/>
      <c r="AU34" s="19"/>
      <c r="AV34" s="52" t="s">
        <v>89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90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91</v>
      </c>
      <c r="D56" s="52"/>
      <c r="E56" s="52"/>
      <c r="F56" s="52"/>
      <c r="G56" s="52"/>
      <c r="H56" s="52"/>
      <c r="I56" s="52"/>
      <c r="J56" s="52"/>
      <c r="K56" s="52"/>
      <c r="L56" s="52"/>
      <c r="M56" s="52"/>
      <c r="N56" s="52"/>
      <c r="O56" s="52"/>
      <c r="P56" s="52"/>
      <c r="Q56" s="19"/>
      <c r="R56" s="52" t="s">
        <v>92</v>
      </c>
      <c r="S56" s="52"/>
      <c r="T56" s="52"/>
      <c r="U56" s="52"/>
      <c r="V56" s="52"/>
      <c r="W56" s="52"/>
      <c r="X56" s="52"/>
      <c r="Y56" s="52"/>
      <c r="Z56" s="52"/>
      <c r="AA56" s="52"/>
      <c r="AB56" s="52"/>
      <c r="AC56" s="52"/>
      <c r="AD56" s="52"/>
      <c r="AE56" s="52"/>
      <c r="AF56" s="19"/>
      <c r="AG56" s="52" t="s">
        <v>93</v>
      </c>
      <c r="AH56" s="52"/>
      <c r="AI56" s="52"/>
      <c r="AJ56" s="52"/>
      <c r="AK56" s="52"/>
      <c r="AL56" s="52"/>
      <c r="AM56" s="52"/>
      <c r="AN56" s="52"/>
      <c r="AO56" s="52"/>
      <c r="AP56" s="52"/>
      <c r="AQ56" s="52"/>
      <c r="AR56" s="52"/>
      <c r="AS56" s="52"/>
      <c r="AT56" s="52"/>
      <c r="AU56" s="19"/>
      <c r="AV56" s="52" t="s">
        <v>94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95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96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97</v>
      </c>
      <c r="D79" s="52"/>
      <c r="E79" s="52"/>
      <c r="F79" s="52"/>
      <c r="G79" s="52"/>
      <c r="H79" s="52"/>
      <c r="I79" s="52"/>
      <c r="J79" s="52"/>
      <c r="K79" s="52"/>
      <c r="L79" s="52"/>
      <c r="M79" s="52"/>
      <c r="N79" s="52"/>
      <c r="O79" s="52"/>
      <c r="P79" s="52"/>
      <c r="Q79" s="52"/>
      <c r="R79" s="52"/>
      <c r="S79" s="52"/>
      <c r="T79" s="52"/>
      <c r="U79" s="19"/>
      <c r="V79" s="19"/>
      <c r="W79" s="52" t="s">
        <v>98</v>
      </c>
      <c r="X79" s="52"/>
      <c r="Y79" s="52"/>
      <c r="Z79" s="52"/>
      <c r="AA79" s="52"/>
      <c r="AB79" s="52"/>
      <c r="AC79" s="52"/>
      <c r="AD79" s="52"/>
      <c r="AE79" s="52"/>
      <c r="AF79" s="52"/>
      <c r="AG79" s="52"/>
      <c r="AH79" s="52"/>
      <c r="AI79" s="52"/>
      <c r="AJ79" s="52"/>
      <c r="AK79" s="52"/>
      <c r="AL79" s="52"/>
      <c r="AM79" s="52"/>
      <c r="AN79" s="52"/>
      <c r="AO79" s="19"/>
      <c r="AP79" s="19"/>
      <c r="AQ79" s="52" t="s">
        <v>99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100</v>
      </c>
    </row>
    <row r="84" spans="1:78" x14ac:dyDescent="0.2">
      <c r="C84" s="2" t="s">
        <v>101</v>
      </c>
    </row>
  </sheetData>
  <sheetProtection password="B501" sheet="1" objects="1" scenarios="1"/>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EQ10"/>
  <sheetViews>
    <sheetView showGridLines="0" workbookViewId="0"/>
  </sheetViews>
  <sheetFormatPr defaultColWidth="8.88671875" defaultRowHeight="13.2" x14ac:dyDescent="0.2"/>
  <cols>
    <col min="2" max="143" width="11.88671875" customWidth="1"/>
  </cols>
  <sheetData>
    <row r="1" spans="1:147" x14ac:dyDescent="0.2">
      <c r="A1" t="s">
        <v>102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103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104</v>
      </c>
      <c r="B3" s="27" t="s">
        <v>105</v>
      </c>
      <c r="C3" s="27" t="s">
        <v>106</v>
      </c>
      <c r="D3" s="27" t="s">
        <v>0</v>
      </c>
      <c r="E3" s="27" t="s">
        <v>1</v>
      </c>
      <c r="F3" s="27" t="s">
        <v>2</v>
      </c>
      <c r="G3" s="27" t="s">
        <v>3</v>
      </c>
      <c r="H3" s="74" t="s">
        <v>4</v>
      </c>
      <c r="I3" s="75"/>
      <c r="J3" s="75"/>
      <c r="K3" s="75"/>
      <c r="L3" s="75"/>
      <c r="M3" s="75"/>
      <c r="N3" s="75"/>
      <c r="O3" s="75"/>
      <c r="P3" s="75"/>
      <c r="Q3" s="75"/>
      <c r="R3" s="75"/>
      <c r="S3" s="75"/>
      <c r="T3" s="75"/>
      <c r="U3" s="75"/>
      <c r="V3" s="75"/>
      <c r="W3" s="76"/>
      <c r="X3" s="80" t="s">
        <v>5</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6</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7</v>
      </c>
      <c r="B4" s="28"/>
      <c r="C4" s="28"/>
      <c r="D4" s="28"/>
      <c r="E4" s="28"/>
      <c r="F4" s="28"/>
      <c r="G4" s="28"/>
      <c r="H4" s="77"/>
      <c r="I4" s="78"/>
      <c r="J4" s="78"/>
      <c r="K4" s="78"/>
      <c r="L4" s="78"/>
      <c r="M4" s="78"/>
      <c r="N4" s="78"/>
      <c r="O4" s="78"/>
      <c r="P4" s="78"/>
      <c r="Q4" s="78"/>
      <c r="R4" s="78"/>
      <c r="S4" s="78"/>
      <c r="T4" s="78"/>
      <c r="U4" s="78"/>
      <c r="V4" s="78"/>
      <c r="W4" s="79"/>
      <c r="X4" s="73" t="s">
        <v>8</v>
      </c>
      <c r="Y4" s="73"/>
      <c r="Z4" s="73"/>
      <c r="AA4" s="73"/>
      <c r="AB4" s="73"/>
      <c r="AC4" s="73"/>
      <c r="AD4" s="73"/>
      <c r="AE4" s="73"/>
      <c r="AF4" s="73"/>
      <c r="AG4" s="73"/>
      <c r="AH4" s="73"/>
      <c r="AI4" s="73" t="s">
        <v>9</v>
      </c>
      <c r="AJ4" s="73"/>
      <c r="AK4" s="73"/>
      <c r="AL4" s="73"/>
      <c r="AM4" s="73"/>
      <c r="AN4" s="73"/>
      <c r="AO4" s="73"/>
      <c r="AP4" s="73"/>
      <c r="AQ4" s="73"/>
      <c r="AR4" s="73"/>
      <c r="AS4" s="73"/>
      <c r="AT4" s="73" t="s">
        <v>10</v>
      </c>
      <c r="AU4" s="73"/>
      <c r="AV4" s="73"/>
      <c r="AW4" s="73"/>
      <c r="AX4" s="73"/>
      <c r="AY4" s="73"/>
      <c r="AZ4" s="73"/>
      <c r="BA4" s="73"/>
      <c r="BB4" s="73"/>
      <c r="BC4" s="73"/>
      <c r="BD4" s="73"/>
      <c r="BE4" s="73" t="s">
        <v>11</v>
      </c>
      <c r="BF4" s="73"/>
      <c r="BG4" s="73"/>
      <c r="BH4" s="73"/>
      <c r="BI4" s="73"/>
      <c r="BJ4" s="73"/>
      <c r="BK4" s="73"/>
      <c r="BL4" s="73"/>
      <c r="BM4" s="73"/>
      <c r="BN4" s="73"/>
      <c r="BO4" s="73"/>
      <c r="BP4" s="73" t="s">
        <v>12</v>
      </c>
      <c r="BQ4" s="73"/>
      <c r="BR4" s="73"/>
      <c r="BS4" s="73"/>
      <c r="BT4" s="73"/>
      <c r="BU4" s="73"/>
      <c r="BV4" s="73"/>
      <c r="BW4" s="73"/>
      <c r="BX4" s="73"/>
      <c r="BY4" s="73"/>
      <c r="BZ4" s="73"/>
      <c r="CA4" s="73" t="s">
        <v>13</v>
      </c>
      <c r="CB4" s="73"/>
      <c r="CC4" s="73"/>
      <c r="CD4" s="73"/>
      <c r="CE4" s="73"/>
      <c r="CF4" s="73"/>
      <c r="CG4" s="73"/>
      <c r="CH4" s="73"/>
      <c r="CI4" s="73"/>
      <c r="CJ4" s="73"/>
      <c r="CK4" s="73"/>
      <c r="CL4" s="73" t="s">
        <v>14</v>
      </c>
      <c r="CM4" s="73"/>
      <c r="CN4" s="73"/>
      <c r="CO4" s="73"/>
      <c r="CP4" s="73"/>
      <c r="CQ4" s="73"/>
      <c r="CR4" s="73"/>
      <c r="CS4" s="73"/>
      <c r="CT4" s="73"/>
      <c r="CU4" s="73"/>
      <c r="CV4" s="73"/>
      <c r="CW4" s="73" t="s">
        <v>15</v>
      </c>
      <c r="CX4" s="73"/>
      <c r="CY4" s="73"/>
      <c r="CZ4" s="73"/>
      <c r="DA4" s="73"/>
      <c r="DB4" s="73"/>
      <c r="DC4" s="73"/>
      <c r="DD4" s="73"/>
      <c r="DE4" s="73"/>
      <c r="DF4" s="73"/>
      <c r="DG4" s="73"/>
      <c r="DH4" s="73" t="s">
        <v>16</v>
      </c>
      <c r="DI4" s="73"/>
      <c r="DJ4" s="73"/>
      <c r="DK4" s="73"/>
      <c r="DL4" s="73"/>
      <c r="DM4" s="73"/>
      <c r="DN4" s="73"/>
      <c r="DO4" s="73"/>
      <c r="DP4" s="73"/>
      <c r="DQ4" s="73"/>
      <c r="DR4" s="73"/>
      <c r="DS4" s="73" t="s">
        <v>17</v>
      </c>
      <c r="DT4" s="73"/>
      <c r="DU4" s="73"/>
      <c r="DV4" s="73"/>
      <c r="DW4" s="73"/>
      <c r="DX4" s="73"/>
      <c r="DY4" s="73"/>
      <c r="DZ4" s="73"/>
      <c r="EA4" s="73"/>
      <c r="EB4" s="73"/>
      <c r="EC4" s="73"/>
      <c r="ED4" s="73" t="s">
        <v>18</v>
      </c>
      <c r="EE4" s="73"/>
      <c r="EF4" s="73"/>
      <c r="EG4" s="73"/>
      <c r="EH4" s="73"/>
      <c r="EI4" s="73"/>
      <c r="EJ4" s="73"/>
      <c r="EK4" s="73"/>
      <c r="EL4" s="73"/>
      <c r="EM4" s="73"/>
      <c r="EN4" s="73"/>
    </row>
    <row r="5" spans="1:147" x14ac:dyDescent="0.2">
      <c r="A5" s="26" t="s">
        <v>19</v>
      </c>
      <c r="B5" s="29"/>
      <c r="C5" s="29"/>
      <c r="D5" s="29"/>
      <c r="E5" s="29"/>
      <c r="F5" s="29"/>
      <c r="G5" s="29"/>
      <c r="H5" s="30" t="s">
        <v>20</v>
      </c>
      <c r="I5" s="30" t="s">
        <v>21</v>
      </c>
      <c r="J5" s="30" t="s">
        <v>22</v>
      </c>
      <c r="K5" s="30" t="s">
        <v>23</v>
      </c>
      <c r="L5" s="30" t="s">
        <v>24</v>
      </c>
      <c r="M5" s="30" t="s">
        <v>25</v>
      </c>
      <c r="N5" s="30" t="s">
        <v>26</v>
      </c>
      <c r="O5" s="30" t="s">
        <v>27</v>
      </c>
      <c r="P5" s="30" t="s">
        <v>28</v>
      </c>
      <c r="Q5" s="30" t="s">
        <v>29</v>
      </c>
      <c r="R5" s="30" t="s">
        <v>30</v>
      </c>
      <c r="S5" s="30" t="s">
        <v>31</v>
      </c>
      <c r="T5" s="30" t="s">
        <v>32</v>
      </c>
      <c r="U5" s="30" t="s">
        <v>33</v>
      </c>
      <c r="V5" s="30" t="s">
        <v>34</v>
      </c>
      <c r="W5" s="30" t="s">
        <v>35</v>
      </c>
      <c r="X5" s="30" t="s">
        <v>36</v>
      </c>
      <c r="Y5" s="30" t="s">
        <v>37</v>
      </c>
      <c r="Z5" s="30" t="s">
        <v>38</v>
      </c>
      <c r="AA5" s="30" t="s">
        <v>39</v>
      </c>
      <c r="AB5" s="30" t="s">
        <v>40</v>
      </c>
      <c r="AC5" s="30" t="s">
        <v>41</v>
      </c>
      <c r="AD5" s="30" t="s">
        <v>42</v>
      </c>
      <c r="AE5" s="30" t="s">
        <v>43</v>
      </c>
      <c r="AF5" s="30" t="s">
        <v>44</v>
      </c>
      <c r="AG5" s="30" t="s">
        <v>45</v>
      </c>
      <c r="AH5" s="30" t="s">
        <v>46</v>
      </c>
      <c r="AI5" s="30" t="s">
        <v>36</v>
      </c>
      <c r="AJ5" s="30" t="s">
        <v>37</v>
      </c>
      <c r="AK5" s="30" t="s">
        <v>38</v>
      </c>
      <c r="AL5" s="30" t="s">
        <v>39</v>
      </c>
      <c r="AM5" s="30" t="s">
        <v>40</v>
      </c>
      <c r="AN5" s="30" t="s">
        <v>41</v>
      </c>
      <c r="AO5" s="30" t="s">
        <v>42</v>
      </c>
      <c r="AP5" s="30" t="s">
        <v>43</v>
      </c>
      <c r="AQ5" s="30" t="s">
        <v>44</v>
      </c>
      <c r="AR5" s="30" t="s">
        <v>45</v>
      </c>
      <c r="AS5" s="30" t="s">
        <v>47</v>
      </c>
      <c r="AT5" s="30" t="s">
        <v>36</v>
      </c>
      <c r="AU5" s="30" t="s">
        <v>37</v>
      </c>
      <c r="AV5" s="30" t="s">
        <v>38</v>
      </c>
      <c r="AW5" s="30" t="s">
        <v>39</v>
      </c>
      <c r="AX5" s="30" t="s">
        <v>40</v>
      </c>
      <c r="AY5" s="30" t="s">
        <v>41</v>
      </c>
      <c r="AZ5" s="30" t="s">
        <v>42</v>
      </c>
      <c r="BA5" s="30" t="s">
        <v>43</v>
      </c>
      <c r="BB5" s="30" t="s">
        <v>44</v>
      </c>
      <c r="BC5" s="30" t="s">
        <v>45</v>
      </c>
      <c r="BD5" s="30" t="s">
        <v>47</v>
      </c>
      <c r="BE5" s="30" t="s">
        <v>36</v>
      </c>
      <c r="BF5" s="30" t="s">
        <v>37</v>
      </c>
      <c r="BG5" s="30" t="s">
        <v>38</v>
      </c>
      <c r="BH5" s="30" t="s">
        <v>39</v>
      </c>
      <c r="BI5" s="30" t="s">
        <v>40</v>
      </c>
      <c r="BJ5" s="30" t="s">
        <v>41</v>
      </c>
      <c r="BK5" s="30" t="s">
        <v>42</v>
      </c>
      <c r="BL5" s="30" t="s">
        <v>43</v>
      </c>
      <c r="BM5" s="30" t="s">
        <v>44</v>
      </c>
      <c r="BN5" s="30" t="s">
        <v>45</v>
      </c>
      <c r="BO5" s="30" t="s">
        <v>47</v>
      </c>
      <c r="BP5" s="30" t="s">
        <v>36</v>
      </c>
      <c r="BQ5" s="30" t="s">
        <v>37</v>
      </c>
      <c r="BR5" s="30" t="s">
        <v>38</v>
      </c>
      <c r="BS5" s="30" t="s">
        <v>39</v>
      </c>
      <c r="BT5" s="30" t="s">
        <v>40</v>
      </c>
      <c r="BU5" s="30" t="s">
        <v>41</v>
      </c>
      <c r="BV5" s="30" t="s">
        <v>42</v>
      </c>
      <c r="BW5" s="30" t="s">
        <v>43</v>
      </c>
      <c r="BX5" s="30" t="s">
        <v>44</v>
      </c>
      <c r="BY5" s="30" t="s">
        <v>45</v>
      </c>
      <c r="BZ5" s="30" t="s">
        <v>47</v>
      </c>
      <c r="CA5" s="30" t="s">
        <v>36</v>
      </c>
      <c r="CB5" s="30" t="s">
        <v>37</v>
      </c>
      <c r="CC5" s="30" t="s">
        <v>38</v>
      </c>
      <c r="CD5" s="30" t="s">
        <v>39</v>
      </c>
      <c r="CE5" s="30" t="s">
        <v>40</v>
      </c>
      <c r="CF5" s="30" t="s">
        <v>41</v>
      </c>
      <c r="CG5" s="30" t="s">
        <v>42</v>
      </c>
      <c r="CH5" s="30" t="s">
        <v>43</v>
      </c>
      <c r="CI5" s="30" t="s">
        <v>44</v>
      </c>
      <c r="CJ5" s="30" t="s">
        <v>45</v>
      </c>
      <c r="CK5" s="30" t="s">
        <v>47</v>
      </c>
      <c r="CL5" s="30" t="s">
        <v>36</v>
      </c>
      <c r="CM5" s="30" t="s">
        <v>37</v>
      </c>
      <c r="CN5" s="30" t="s">
        <v>38</v>
      </c>
      <c r="CO5" s="30" t="s">
        <v>39</v>
      </c>
      <c r="CP5" s="30" t="s">
        <v>40</v>
      </c>
      <c r="CQ5" s="30" t="s">
        <v>41</v>
      </c>
      <c r="CR5" s="30" t="s">
        <v>42</v>
      </c>
      <c r="CS5" s="30" t="s">
        <v>43</v>
      </c>
      <c r="CT5" s="30" t="s">
        <v>44</v>
      </c>
      <c r="CU5" s="30" t="s">
        <v>45</v>
      </c>
      <c r="CV5" s="30" t="s">
        <v>47</v>
      </c>
      <c r="CW5" s="30" t="s">
        <v>36</v>
      </c>
      <c r="CX5" s="30" t="s">
        <v>37</v>
      </c>
      <c r="CY5" s="30" t="s">
        <v>38</v>
      </c>
      <c r="CZ5" s="30" t="s">
        <v>39</v>
      </c>
      <c r="DA5" s="30" t="s">
        <v>40</v>
      </c>
      <c r="DB5" s="30" t="s">
        <v>41</v>
      </c>
      <c r="DC5" s="30" t="s">
        <v>42</v>
      </c>
      <c r="DD5" s="30" t="s">
        <v>43</v>
      </c>
      <c r="DE5" s="30" t="s">
        <v>44</v>
      </c>
      <c r="DF5" s="30" t="s">
        <v>45</v>
      </c>
      <c r="DG5" s="30" t="s">
        <v>47</v>
      </c>
      <c r="DH5" s="30" t="s">
        <v>36</v>
      </c>
      <c r="DI5" s="30" t="s">
        <v>37</v>
      </c>
      <c r="DJ5" s="30" t="s">
        <v>38</v>
      </c>
      <c r="DK5" s="30" t="s">
        <v>39</v>
      </c>
      <c r="DL5" s="30" t="s">
        <v>40</v>
      </c>
      <c r="DM5" s="30" t="s">
        <v>41</v>
      </c>
      <c r="DN5" s="30" t="s">
        <v>42</v>
      </c>
      <c r="DO5" s="30" t="s">
        <v>43</v>
      </c>
      <c r="DP5" s="30" t="s">
        <v>44</v>
      </c>
      <c r="DQ5" s="30" t="s">
        <v>45</v>
      </c>
      <c r="DR5" s="30" t="s">
        <v>47</v>
      </c>
      <c r="DS5" s="30" t="s">
        <v>36</v>
      </c>
      <c r="DT5" s="30" t="s">
        <v>37</v>
      </c>
      <c r="DU5" s="30" t="s">
        <v>38</v>
      </c>
      <c r="DV5" s="30" t="s">
        <v>39</v>
      </c>
      <c r="DW5" s="30" t="s">
        <v>40</v>
      </c>
      <c r="DX5" s="30" t="s">
        <v>41</v>
      </c>
      <c r="DY5" s="30" t="s">
        <v>42</v>
      </c>
      <c r="DZ5" s="30" t="s">
        <v>43</v>
      </c>
      <c r="EA5" s="30" t="s">
        <v>44</v>
      </c>
      <c r="EB5" s="30" t="s">
        <v>45</v>
      </c>
      <c r="EC5" s="30" t="s">
        <v>47</v>
      </c>
      <c r="ED5" s="30" t="s">
        <v>36</v>
      </c>
      <c r="EE5" s="30" t="s">
        <v>37</v>
      </c>
      <c r="EF5" s="30" t="s">
        <v>38</v>
      </c>
      <c r="EG5" s="30" t="s">
        <v>39</v>
      </c>
      <c r="EH5" s="30" t="s">
        <v>40</v>
      </c>
      <c r="EI5" s="30" t="s">
        <v>41</v>
      </c>
      <c r="EJ5" s="30" t="s">
        <v>42</v>
      </c>
      <c r="EK5" s="30" t="s">
        <v>43</v>
      </c>
      <c r="EL5" s="30" t="s">
        <v>44</v>
      </c>
      <c r="EM5" s="30" t="s">
        <v>45</v>
      </c>
      <c r="EN5" s="30" t="s">
        <v>47</v>
      </c>
    </row>
    <row r="6" spans="1:147" s="34" customFormat="1" x14ac:dyDescent="0.2">
      <c r="A6" s="26" t="s">
        <v>48</v>
      </c>
      <c r="B6" s="31">
        <f>B7</f>
        <v>2014</v>
      </c>
      <c r="C6" s="31">
        <f t="shared" ref="C6:W6" si="3">C7</f>
        <v>141305</v>
      </c>
      <c r="D6" s="31">
        <f t="shared" si="3"/>
        <v>46</v>
      </c>
      <c r="E6" s="31">
        <f t="shared" si="3"/>
        <v>17</v>
      </c>
      <c r="F6" s="31">
        <f t="shared" si="3"/>
        <v>1</v>
      </c>
      <c r="G6" s="31">
        <f t="shared" si="3"/>
        <v>0</v>
      </c>
      <c r="H6" s="31" t="str">
        <f t="shared" si="3"/>
        <v>神奈川県　川崎市</v>
      </c>
      <c r="I6" s="31" t="str">
        <f t="shared" si="3"/>
        <v>法適用</v>
      </c>
      <c r="J6" s="31" t="str">
        <f t="shared" si="3"/>
        <v>下水道事業</v>
      </c>
      <c r="K6" s="31" t="str">
        <f t="shared" si="3"/>
        <v>公共下水道</v>
      </c>
      <c r="L6" s="31" t="str">
        <f t="shared" si="3"/>
        <v>政令市等</v>
      </c>
      <c r="M6" s="32" t="str">
        <f t="shared" si="3"/>
        <v>-</v>
      </c>
      <c r="N6" s="32">
        <f t="shared" si="3"/>
        <v>46.34</v>
      </c>
      <c r="O6" s="32">
        <f t="shared" si="3"/>
        <v>99.42</v>
      </c>
      <c r="P6" s="32">
        <f t="shared" si="3"/>
        <v>81.260000000000005</v>
      </c>
      <c r="Q6" s="32">
        <f t="shared" si="3"/>
        <v>2116</v>
      </c>
      <c r="R6" s="32">
        <f t="shared" si="3"/>
        <v>1445484</v>
      </c>
      <c r="S6" s="32">
        <f t="shared" si="3"/>
        <v>143</v>
      </c>
      <c r="T6" s="32">
        <f t="shared" si="3"/>
        <v>10108.280000000001</v>
      </c>
      <c r="U6" s="32">
        <f t="shared" si="3"/>
        <v>1457961</v>
      </c>
      <c r="V6" s="32">
        <f t="shared" si="3"/>
        <v>107</v>
      </c>
      <c r="W6" s="32">
        <f t="shared" si="3"/>
        <v>13625.8</v>
      </c>
      <c r="X6" s="33">
        <f>IF(X7="",NA(),X7)</f>
        <v>102.19</v>
      </c>
      <c r="Y6" s="33">
        <f t="shared" ref="Y6:AG6" si="4">IF(Y7="",NA(),Y7)</f>
        <v>100.12</v>
      </c>
      <c r="Z6" s="33">
        <f t="shared" si="4"/>
        <v>102.12</v>
      </c>
      <c r="AA6" s="33">
        <f t="shared" si="4"/>
        <v>104.07</v>
      </c>
      <c r="AB6" s="33">
        <f t="shared" si="4"/>
        <v>104.3</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111.36</v>
      </c>
      <c r="AU6" s="33">
        <f t="shared" ref="AU6:BC6" si="6">IF(AU7="",NA(),AU7)</f>
        <v>111.68</v>
      </c>
      <c r="AV6" s="33">
        <f t="shared" si="6"/>
        <v>115.72</v>
      </c>
      <c r="AW6" s="33">
        <f t="shared" si="6"/>
        <v>124.94</v>
      </c>
      <c r="AX6" s="33">
        <f t="shared" si="6"/>
        <v>28.08</v>
      </c>
      <c r="AY6" s="33">
        <f t="shared" si="6"/>
        <v>189.52</v>
      </c>
      <c r="AZ6" s="33">
        <f t="shared" si="6"/>
        <v>178.08</v>
      </c>
      <c r="BA6" s="33">
        <f t="shared" si="6"/>
        <v>182.39</v>
      </c>
      <c r="BB6" s="33">
        <f t="shared" si="6"/>
        <v>187.05</v>
      </c>
      <c r="BC6" s="33">
        <f t="shared" si="6"/>
        <v>55.68</v>
      </c>
      <c r="BD6" s="32" t="str">
        <f>IF(BD7="","",IF(BD7="-","【-】","【"&amp;SUBSTITUTE(TEXT(BD7,"#,##0.00"),"-","△")&amp;"】"))</f>
        <v>【56.46】</v>
      </c>
      <c r="BE6" s="33">
        <f>IF(BE7="",NA(),BE7)</f>
        <v>1007.75</v>
      </c>
      <c r="BF6" s="33">
        <f t="shared" ref="BF6:BN6" si="7">IF(BF7="",NA(),BF7)</f>
        <v>1001.89</v>
      </c>
      <c r="BG6" s="33">
        <f t="shared" si="7"/>
        <v>977.95</v>
      </c>
      <c r="BH6" s="33">
        <f t="shared" si="7"/>
        <v>951.61</v>
      </c>
      <c r="BI6" s="33">
        <f t="shared" si="7"/>
        <v>943.39</v>
      </c>
      <c r="BJ6" s="33">
        <f t="shared" si="7"/>
        <v>707.57</v>
      </c>
      <c r="BK6" s="33">
        <f t="shared" si="7"/>
        <v>696.19</v>
      </c>
      <c r="BL6" s="33">
        <f t="shared" si="7"/>
        <v>671.46</v>
      </c>
      <c r="BM6" s="33">
        <f t="shared" si="7"/>
        <v>644.47</v>
      </c>
      <c r="BN6" s="33">
        <f t="shared" si="7"/>
        <v>627.59</v>
      </c>
      <c r="BO6" s="32" t="str">
        <f>IF(BO7="","",IF(BO7="-","【-】","【"&amp;SUBSTITUTE(TEXT(BO7,"#,##0.00"),"-","△")&amp;"】"))</f>
        <v>【776.35】</v>
      </c>
      <c r="BP6" s="33">
        <f>IF(BP7="",NA(),BP7)</f>
        <v>99.92</v>
      </c>
      <c r="BQ6" s="33">
        <f t="shared" ref="BQ6:BY6" si="8">IF(BQ7="",NA(),BQ7)</f>
        <v>97.42</v>
      </c>
      <c r="BR6" s="33">
        <f t="shared" si="8"/>
        <v>100.02</v>
      </c>
      <c r="BS6" s="33">
        <f t="shared" si="8"/>
        <v>104.63</v>
      </c>
      <c r="BT6" s="33">
        <f t="shared" si="8"/>
        <v>107.16</v>
      </c>
      <c r="BU6" s="33">
        <f t="shared" si="8"/>
        <v>107.3</v>
      </c>
      <c r="BV6" s="33">
        <f t="shared" si="8"/>
        <v>106.48</v>
      </c>
      <c r="BW6" s="33">
        <f t="shared" si="8"/>
        <v>107.64</v>
      </c>
      <c r="BX6" s="33">
        <f t="shared" si="8"/>
        <v>109.25</v>
      </c>
      <c r="BY6" s="33">
        <f t="shared" si="8"/>
        <v>113.93</v>
      </c>
      <c r="BZ6" s="32" t="str">
        <f>IF(BZ7="","",IF(BZ7="-","【-】","【"&amp;SUBSTITUTE(TEXT(BZ7,"#,##0.00"),"-","△")&amp;"】"))</f>
        <v>【96.57】</v>
      </c>
      <c r="CA6" s="33">
        <f>IF(CA7="",NA(),CA7)</f>
        <v>154.5</v>
      </c>
      <c r="CB6" s="33">
        <f t="shared" ref="CB6:CJ6" si="9">IF(CB7="",NA(),CB7)</f>
        <v>157.18</v>
      </c>
      <c r="CC6" s="33">
        <f t="shared" si="9"/>
        <v>151.74</v>
      </c>
      <c r="CD6" s="33">
        <f t="shared" si="9"/>
        <v>146.54</v>
      </c>
      <c r="CE6" s="33">
        <f t="shared" si="9"/>
        <v>140.69999999999999</v>
      </c>
      <c r="CF6" s="33">
        <f t="shared" si="9"/>
        <v>124.21</v>
      </c>
      <c r="CG6" s="33">
        <f t="shared" si="9"/>
        <v>124.63</v>
      </c>
      <c r="CH6" s="33">
        <f t="shared" si="9"/>
        <v>123.36</v>
      </c>
      <c r="CI6" s="33">
        <f t="shared" si="9"/>
        <v>121.96</v>
      </c>
      <c r="CJ6" s="33">
        <f t="shared" si="9"/>
        <v>116.77</v>
      </c>
      <c r="CK6" s="32" t="str">
        <f>IF(CK7="","",IF(CK7="-","【-】","【"&amp;SUBSTITUTE(TEXT(CK7,"#,##0.00"),"-","△")&amp;"】"))</f>
        <v>【142.28】</v>
      </c>
      <c r="CL6" s="33">
        <f>IF(CL7="",NA(),CL7)</f>
        <v>51.33</v>
      </c>
      <c r="CM6" s="33">
        <f t="shared" ref="CM6:CU6" si="10">IF(CM7="",NA(),CM7)</f>
        <v>50.17</v>
      </c>
      <c r="CN6" s="33">
        <f t="shared" si="10"/>
        <v>53.29</v>
      </c>
      <c r="CO6" s="33">
        <f t="shared" si="10"/>
        <v>53.84</v>
      </c>
      <c r="CP6" s="33">
        <f t="shared" si="10"/>
        <v>53.85</v>
      </c>
      <c r="CQ6" s="33">
        <f t="shared" si="10"/>
        <v>60.95</v>
      </c>
      <c r="CR6" s="33">
        <f t="shared" si="10"/>
        <v>59.52</v>
      </c>
      <c r="CS6" s="33">
        <f t="shared" si="10"/>
        <v>57.95</v>
      </c>
      <c r="CT6" s="33">
        <f t="shared" si="10"/>
        <v>59.8</v>
      </c>
      <c r="CU6" s="33">
        <f t="shared" si="10"/>
        <v>59.58</v>
      </c>
      <c r="CV6" s="32" t="str">
        <f>IF(CV7="","",IF(CV7="-","【-】","【"&amp;SUBSTITUTE(TEXT(CV7,"#,##0.00"),"-","△")&amp;"】"))</f>
        <v>【60.35】</v>
      </c>
      <c r="CW6" s="33">
        <f>IF(CW7="",NA(),CW7)</f>
        <v>99.03</v>
      </c>
      <c r="CX6" s="33">
        <f t="shared" ref="CX6:DF6" si="11">IF(CX7="",NA(),CX7)</f>
        <v>99.03</v>
      </c>
      <c r="CY6" s="33">
        <f t="shared" si="11"/>
        <v>99.03</v>
      </c>
      <c r="CZ6" s="33">
        <f t="shared" si="11"/>
        <v>99.02</v>
      </c>
      <c r="DA6" s="33">
        <f t="shared" si="11"/>
        <v>99.03</v>
      </c>
      <c r="DB6" s="33">
        <f t="shared" si="11"/>
        <v>98.46</v>
      </c>
      <c r="DC6" s="33">
        <f t="shared" si="11"/>
        <v>98.54</v>
      </c>
      <c r="DD6" s="33">
        <f t="shared" si="11"/>
        <v>98.56</v>
      </c>
      <c r="DE6" s="33">
        <f t="shared" si="11"/>
        <v>98.64</v>
      </c>
      <c r="DF6" s="33">
        <f t="shared" si="11"/>
        <v>98.71</v>
      </c>
      <c r="DG6" s="32" t="str">
        <f>IF(DG7="","",IF(DG7="-","【-】","【"&amp;SUBSTITUTE(TEXT(DG7,"#,##0.00"),"-","△")&amp;"】"))</f>
        <v>【94.57】</v>
      </c>
      <c r="DH6" s="33">
        <f>IF(DH7="",NA(),DH7)</f>
        <v>25.11</v>
      </c>
      <c r="DI6" s="33">
        <f t="shared" ref="DI6:DQ6" si="12">IF(DI7="",NA(),DI7)</f>
        <v>25.59</v>
      </c>
      <c r="DJ6" s="33">
        <f t="shared" si="12"/>
        <v>26.64</v>
      </c>
      <c r="DK6" s="33">
        <f t="shared" si="12"/>
        <v>27.61</v>
      </c>
      <c r="DL6" s="33">
        <f t="shared" si="12"/>
        <v>42.73</v>
      </c>
      <c r="DM6" s="33">
        <f t="shared" si="12"/>
        <v>28.99</v>
      </c>
      <c r="DN6" s="33">
        <f t="shared" si="12"/>
        <v>29.9</v>
      </c>
      <c r="DO6" s="33">
        <f t="shared" si="12"/>
        <v>30.56</v>
      </c>
      <c r="DP6" s="33">
        <f t="shared" si="12"/>
        <v>31.06</v>
      </c>
      <c r="DQ6" s="33">
        <f t="shared" si="12"/>
        <v>42</v>
      </c>
      <c r="DR6" s="32" t="str">
        <f>IF(DR7="","",IF(DR7="-","【-】","【"&amp;SUBSTITUTE(TEXT(DR7,"#,##0.00"),"-","△")&amp;"】"))</f>
        <v>【36.27】</v>
      </c>
      <c r="DS6" s="33">
        <f>IF(DS7="",NA(),DS7)</f>
        <v>2.87</v>
      </c>
      <c r="DT6" s="33">
        <f t="shared" ref="DT6:EB6" si="13">IF(DT7="",NA(),DT7)</f>
        <v>3.83</v>
      </c>
      <c r="DU6" s="33">
        <f t="shared" si="13"/>
        <v>4.04</v>
      </c>
      <c r="DV6" s="33">
        <f t="shared" si="13"/>
        <v>4.2699999999999996</v>
      </c>
      <c r="DW6" s="33">
        <f t="shared" si="13"/>
        <v>4.4400000000000004</v>
      </c>
      <c r="DX6" s="33">
        <f t="shared" si="13"/>
        <v>5.77</v>
      </c>
      <c r="DY6" s="33">
        <f t="shared" si="13"/>
        <v>6.06</v>
      </c>
      <c r="DZ6" s="33">
        <f t="shared" si="13"/>
        <v>6.24</v>
      </c>
      <c r="EA6" s="33">
        <f t="shared" si="13"/>
        <v>6.43</v>
      </c>
      <c r="EB6" s="33">
        <f t="shared" si="13"/>
        <v>6.95</v>
      </c>
      <c r="EC6" s="32" t="str">
        <f>IF(EC7="","",IF(EC7="-","【-】","【"&amp;SUBSTITUTE(TEXT(EC7,"#,##0.00"),"-","△")&amp;"】"))</f>
        <v>【4.35】</v>
      </c>
      <c r="ED6" s="33">
        <f>IF(ED7="",NA(),ED7)</f>
        <v>0.41</v>
      </c>
      <c r="EE6" s="33">
        <f t="shared" ref="EE6:EM6" si="14">IF(EE7="",NA(),EE7)</f>
        <v>0.32</v>
      </c>
      <c r="EF6" s="33">
        <f t="shared" si="14"/>
        <v>0.51</v>
      </c>
      <c r="EG6" s="33">
        <f t="shared" si="14"/>
        <v>0.28000000000000003</v>
      </c>
      <c r="EH6" s="33">
        <f t="shared" si="14"/>
        <v>0.63</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141305</v>
      </c>
      <c r="D7" s="35">
        <v>46</v>
      </c>
      <c r="E7" s="35">
        <v>17</v>
      </c>
      <c r="F7" s="35">
        <v>1</v>
      </c>
      <c r="G7" s="35">
        <v>0</v>
      </c>
      <c r="H7" s="35" t="s">
        <v>49</v>
      </c>
      <c r="I7" s="35" t="s">
        <v>50</v>
      </c>
      <c r="J7" s="35" t="s">
        <v>51</v>
      </c>
      <c r="K7" s="35" t="s">
        <v>52</v>
      </c>
      <c r="L7" s="35" t="s">
        <v>53</v>
      </c>
      <c r="M7" s="36" t="s">
        <v>54</v>
      </c>
      <c r="N7" s="36">
        <v>46.34</v>
      </c>
      <c r="O7" s="36">
        <v>99.42</v>
      </c>
      <c r="P7" s="36">
        <v>81.260000000000005</v>
      </c>
      <c r="Q7" s="36">
        <v>2116</v>
      </c>
      <c r="R7" s="36">
        <v>1445484</v>
      </c>
      <c r="S7" s="36">
        <v>143</v>
      </c>
      <c r="T7" s="36">
        <v>10108.280000000001</v>
      </c>
      <c r="U7" s="36">
        <v>1457961</v>
      </c>
      <c r="V7" s="36">
        <v>107</v>
      </c>
      <c r="W7" s="36">
        <v>13625.8</v>
      </c>
      <c r="X7" s="36">
        <v>102.19</v>
      </c>
      <c r="Y7" s="36">
        <v>100.12</v>
      </c>
      <c r="Z7" s="36">
        <v>102.12</v>
      </c>
      <c r="AA7" s="36">
        <v>104.07</v>
      </c>
      <c r="AB7" s="36">
        <v>104.3</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111.36</v>
      </c>
      <c r="AU7" s="36">
        <v>111.68</v>
      </c>
      <c r="AV7" s="36">
        <v>115.72</v>
      </c>
      <c r="AW7" s="36">
        <v>124.94</v>
      </c>
      <c r="AX7" s="36">
        <v>28.08</v>
      </c>
      <c r="AY7" s="36">
        <v>189.52</v>
      </c>
      <c r="AZ7" s="36">
        <v>178.08</v>
      </c>
      <c r="BA7" s="36">
        <v>182.39</v>
      </c>
      <c r="BB7" s="36">
        <v>187.05</v>
      </c>
      <c r="BC7" s="36">
        <v>55.68</v>
      </c>
      <c r="BD7" s="36">
        <v>56.46</v>
      </c>
      <c r="BE7" s="36">
        <v>1007.75</v>
      </c>
      <c r="BF7" s="36">
        <v>1001.89</v>
      </c>
      <c r="BG7" s="36">
        <v>977.95</v>
      </c>
      <c r="BH7" s="36">
        <v>951.61</v>
      </c>
      <c r="BI7" s="36">
        <v>943.39</v>
      </c>
      <c r="BJ7" s="36">
        <v>707.57</v>
      </c>
      <c r="BK7" s="36">
        <v>696.19</v>
      </c>
      <c r="BL7" s="36">
        <v>671.46</v>
      </c>
      <c r="BM7" s="36">
        <v>644.47</v>
      </c>
      <c r="BN7" s="36">
        <v>627.59</v>
      </c>
      <c r="BO7" s="36">
        <v>776.35</v>
      </c>
      <c r="BP7" s="36">
        <v>99.92</v>
      </c>
      <c r="BQ7" s="36">
        <v>97.42</v>
      </c>
      <c r="BR7" s="36">
        <v>100.02</v>
      </c>
      <c r="BS7" s="36">
        <v>104.63</v>
      </c>
      <c r="BT7" s="36">
        <v>107.16</v>
      </c>
      <c r="BU7" s="36">
        <v>107.3</v>
      </c>
      <c r="BV7" s="36">
        <v>106.48</v>
      </c>
      <c r="BW7" s="36">
        <v>107.64</v>
      </c>
      <c r="BX7" s="36">
        <v>109.25</v>
      </c>
      <c r="BY7" s="36">
        <v>113.93</v>
      </c>
      <c r="BZ7" s="36">
        <v>96.57</v>
      </c>
      <c r="CA7" s="36">
        <v>154.5</v>
      </c>
      <c r="CB7" s="36">
        <v>157.18</v>
      </c>
      <c r="CC7" s="36">
        <v>151.74</v>
      </c>
      <c r="CD7" s="36">
        <v>146.54</v>
      </c>
      <c r="CE7" s="36">
        <v>140.69999999999999</v>
      </c>
      <c r="CF7" s="36">
        <v>124.21</v>
      </c>
      <c r="CG7" s="36">
        <v>124.63</v>
      </c>
      <c r="CH7" s="36">
        <v>123.36</v>
      </c>
      <c r="CI7" s="36">
        <v>121.96</v>
      </c>
      <c r="CJ7" s="36">
        <v>116.77</v>
      </c>
      <c r="CK7" s="36">
        <v>142.28</v>
      </c>
      <c r="CL7" s="36">
        <v>51.33</v>
      </c>
      <c r="CM7" s="36">
        <v>50.17</v>
      </c>
      <c r="CN7" s="36">
        <v>53.29</v>
      </c>
      <c r="CO7" s="36">
        <v>53.84</v>
      </c>
      <c r="CP7" s="36">
        <v>53.85</v>
      </c>
      <c r="CQ7" s="36">
        <v>60.95</v>
      </c>
      <c r="CR7" s="36">
        <v>59.52</v>
      </c>
      <c r="CS7" s="36">
        <v>57.95</v>
      </c>
      <c r="CT7" s="36">
        <v>59.8</v>
      </c>
      <c r="CU7" s="36">
        <v>59.58</v>
      </c>
      <c r="CV7" s="36">
        <v>60.35</v>
      </c>
      <c r="CW7" s="36">
        <v>99.03</v>
      </c>
      <c r="CX7" s="36">
        <v>99.03</v>
      </c>
      <c r="CY7" s="36">
        <v>99.03</v>
      </c>
      <c r="CZ7" s="36">
        <v>99.02</v>
      </c>
      <c r="DA7" s="36">
        <v>99.03</v>
      </c>
      <c r="DB7" s="36">
        <v>98.46</v>
      </c>
      <c r="DC7" s="36">
        <v>98.54</v>
      </c>
      <c r="DD7" s="36">
        <v>98.56</v>
      </c>
      <c r="DE7" s="36">
        <v>98.64</v>
      </c>
      <c r="DF7" s="36">
        <v>98.71</v>
      </c>
      <c r="DG7" s="36">
        <v>94.57</v>
      </c>
      <c r="DH7" s="36">
        <v>25.11</v>
      </c>
      <c r="DI7" s="36">
        <v>25.59</v>
      </c>
      <c r="DJ7" s="36">
        <v>26.64</v>
      </c>
      <c r="DK7" s="36">
        <v>27.61</v>
      </c>
      <c r="DL7" s="36">
        <v>42.73</v>
      </c>
      <c r="DM7" s="36">
        <v>28.99</v>
      </c>
      <c r="DN7" s="36">
        <v>29.9</v>
      </c>
      <c r="DO7" s="36">
        <v>30.56</v>
      </c>
      <c r="DP7" s="36">
        <v>31.06</v>
      </c>
      <c r="DQ7" s="36">
        <v>42</v>
      </c>
      <c r="DR7" s="36">
        <v>36.270000000000003</v>
      </c>
      <c r="DS7" s="36">
        <v>2.87</v>
      </c>
      <c r="DT7" s="36">
        <v>3.83</v>
      </c>
      <c r="DU7" s="36">
        <v>4.04</v>
      </c>
      <c r="DV7" s="36">
        <v>4.2699999999999996</v>
      </c>
      <c r="DW7" s="36">
        <v>4.4400000000000004</v>
      </c>
      <c r="DX7" s="36">
        <v>5.77</v>
      </c>
      <c r="DY7" s="36">
        <v>6.06</v>
      </c>
      <c r="DZ7" s="36">
        <v>6.24</v>
      </c>
      <c r="EA7" s="36">
        <v>6.43</v>
      </c>
      <c r="EB7" s="36">
        <v>6.95</v>
      </c>
      <c r="EC7" s="36">
        <v>4.3499999999999996</v>
      </c>
      <c r="ED7" s="36">
        <v>0.41</v>
      </c>
      <c r="EE7" s="36">
        <v>0.32</v>
      </c>
      <c r="EF7" s="36">
        <v>0.51</v>
      </c>
      <c r="EG7" s="36">
        <v>0.28000000000000003</v>
      </c>
      <c r="EH7" s="36">
        <v>0.63</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55</v>
      </c>
      <c r="C9" s="38" t="s">
        <v>56</v>
      </c>
      <c r="D9" s="38" t="s">
        <v>57</v>
      </c>
      <c r="E9" s="38" t="s">
        <v>58</v>
      </c>
      <c r="F9" s="38" t="s">
        <v>59</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105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2016-02-18T05:35:52Z</cp:lastPrinted>
  <dcterms:created xsi:type="dcterms:W3CDTF">2016-02-03T07:43:24Z</dcterms:created>
  <dcterms:modified xsi:type="dcterms:W3CDTF">2016-02-24T07:56:13Z</dcterms:modified>
  <cp:category/>
</cp:coreProperties>
</file>