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<sst xmlns="http://schemas.openxmlformats.org/spreadsheetml/2006/main" count="286" uniqueCount="110">
  <si>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</si>
  <si>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</si>
  <si>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</si>
  <si>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</si>
  <si>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</si>
  <si>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</si>
  <si>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</si>
  <si>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</si>
  <si>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</si>
  <si>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</si>
  <si>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</si>
  <si>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</si>
  <si>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</si>
  <si>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</si>
  <si>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</si>
  <si>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</si>
  <si>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</si>
  <si>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</si>
  <si>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</si>
  <si>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</si>
  <si>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</si>
  <si>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</si>
  <si>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</si>
  <si>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</si>
  <si>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</si>
  <si>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</si>
  <si>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</si>
  <si>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</si>
  <si>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</si>
  <si>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</si>
  <si>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</si>
  <si>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</si>
  <si>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</si>
  <si>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</si>
  <si>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</si>
  <si>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</si>
  <si>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</si>
  <si>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</si>
  <si>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</si>
  <si>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</si>
  <si>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</si>
  <si>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</si>
  <si>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</si>
  <si>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</si>
  <si>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</si>
  <si>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</si>
  <si>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</si>
  <si>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</si>
  <si>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</si>
  <si>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</si>
  <si>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</si>
  <si>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</si>
  <si>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</si>
  <si>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</si>
  <si>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</si>
  <si>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</si>
  <si>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</si>
  <si>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</si>
  <si>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</si>
  <si>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</si>
  <si>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</si>
  <si>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</si>
  <si>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</si>
  <si>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</si>
  <si>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</si>
  <si>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</si>
  <si>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</si>
  <si>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</si>
  <si>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</si>
  <si>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</si>
  <si>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</si>
  <si>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</si>
  <si>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</si>
  <si>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</si>
  <si>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</si>
  <si>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</si>
  <si>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</si>
  <si>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</si>
  <si>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</si>
  <si>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</si>
  <si>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</si>
  <si>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</si>
  <si>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</si>
  <si>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</si>
  <si>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</si>
  <si>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</si>
  <si>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</si>
  <si>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</si>
  <si>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</si>
  <si>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</si>
  <si>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</si>
  <si>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</si>
  <si>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</si>
  <si>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</si>
  <si>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</si>
  <si>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</si>
  <si>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神奈川県　相模原市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</si>
  <si>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</si>
  <si>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</si>
  <si>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</si>
  <si>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</si>
  <si>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</si>
  <si>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</si>
  <si>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</si>
  <si>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</si>
  <si>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</si>
  <si>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</si>
  <si>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本事業における老朽化対策は、処理場設備が比較的小規模であることから、観察型での維持管理としています。大規模な改築更新の時期については、供用開始から50年後を予定しています。</t>
    <rPh sb="1" eb="2">
      <t>ホン</t>
    </rPh>
    <rPh sb="2" eb="4">
      <t>ジギョウ</t>
    </rPh>
    <rPh sb="8" eb="11">
      <t>ロウキュウカ</t>
    </rPh>
    <rPh sb="11" eb="13">
      <t>タイサク</t>
    </rPh>
    <rPh sb="15" eb="18">
      <t>ショリジョウ</t>
    </rPh>
    <rPh sb="18" eb="20">
      <t>セツビ</t>
    </rPh>
    <rPh sb="21" eb="24">
      <t>ヒカクテキ</t>
    </rPh>
    <rPh sb="24" eb="27">
      <t>ショウキボ</t>
    </rPh>
    <rPh sb="35" eb="37">
      <t>カンサツ</t>
    </rPh>
    <rPh sb="51" eb="54">
      <t>ダイキボ</t>
    </rPh>
    <rPh sb="55" eb="57">
      <t>カイチク</t>
    </rPh>
    <rPh sb="57" eb="59">
      <t>コウシン</t>
    </rPh>
    <rPh sb="60" eb="62">
      <t>ジキ</t>
    </rPh>
    <rPh sb="68" eb="70">
      <t>キョウヨウ</t>
    </rPh>
    <rPh sb="70" eb="72">
      <t>カイシ</t>
    </rPh>
    <rPh sb="76" eb="77">
      <t>ネン</t>
    </rPh>
    <rPh sb="77" eb="78">
      <t>ゴ</t>
    </rPh>
    <rPh sb="79" eb="81">
      <t>ヨテイ</t>
    </rPh>
    <phoneticPr fontId="4"/>
  </si>
  <si>
    <t>　本市の農業集落処理施設事業は、ダム集水域における水源環境の保全を目的として、平成８年度より供用開始しました。
　本市では、ほかに公共下水道事業・市設置高度処理型浄化槽事業も実施していますが、「生活排水処理という同一の行政サービスに対しては同一の受益者負担とする」という市の方針により、３事業とも同一の料金体系としています。このため、汚水処理原価が高いにもかかわらず、経常収支比率及び経費回収率が悪い、という結果になっていますが、下水道事業会計という大きい括りでは収支が均衡している状況です。
　本事業については整備が完了していますが、未接続世帯も残っていることから、接続率の向上（＝水洗化率の向上）の取組みを進めてまいります。</t>
    <rPh sb="4" eb="6">
      <t>ノウギョウ</t>
    </rPh>
    <rPh sb="6" eb="8">
      <t>シュウラク</t>
    </rPh>
    <rPh sb="46" eb="48">
      <t>キョウヨウ</t>
    </rPh>
    <rPh sb="48" eb="50">
      <t>カイシ</t>
    </rPh>
    <rPh sb="73" eb="74">
      <t>シ</t>
    </rPh>
    <rPh sb="74" eb="76">
      <t>セッチ</t>
    </rPh>
    <rPh sb="76" eb="78">
      <t>コウド</t>
    </rPh>
    <rPh sb="78" eb="80">
      <t>ショリ</t>
    </rPh>
    <rPh sb="80" eb="81">
      <t>ガタ</t>
    </rPh>
    <rPh sb="81" eb="83">
      <t>ジョウカ</t>
    </rPh>
    <rPh sb="83" eb="84">
      <t>ソウ</t>
    </rPh>
    <rPh sb="256" eb="258">
      <t>セイビ</t>
    </rPh>
    <rPh sb="259" eb="261">
      <t>カンリョウ</t>
    </rPh>
    <rPh sb="268" eb="271">
      <t>ミセツゾク</t>
    </rPh>
    <rPh sb="271" eb="273">
      <t>セタイ</t>
    </rPh>
    <rPh sb="274" eb="275">
      <t>ノコ</t>
    </rPh>
    <rPh sb="284" eb="286">
      <t>セツゾク</t>
    </rPh>
    <rPh sb="286" eb="287">
      <t>リツ</t>
    </rPh>
    <rPh sb="288" eb="290">
      <t>コウジョウ</t>
    </rPh>
    <rPh sb="292" eb="295">
      <t>スイセンカ</t>
    </rPh>
    <rPh sb="295" eb="296">
      <t>リツ</t>
    </rPh>
    <rPh sb="297" eb="299">
      <t>コウジョウ</t>
    </rPh>
    <rPh sb="301" eb="303">
      <t>トリク</t>
    </rPh>
    <rPh sb="305" eb="306">
      <t>スス</t>
    </rPh>
    <phoneticPr fontId="4"/>
  </si>
  <si>
    <t>　平成２６年度より処理場設備の高度化（窒素・リンの除去機能追加）を進めており（平成２７年度完成予定）、より環境負荷の低い処理場設備となります。
　本事業はダム集水域における水源環境の保全を目的としていますが、本事業の収支が下水道事業会計の負担にならないよう、接続率の向上への取組みを進めてまいります。</t>
    <rPh sb="1" eb="3">
      <t>ヘイセイ</t>
    </rPh>
    <rPh sb="5" eb="7">
      <t>ネンド</t>
    </rPh>
    <rPh sb="9" eb="12">
      <t>ショリジョウ</t>
    </rPh>
    <rPh sb="12" eb="14">
      <t>セツビ</t>
    </rPh>
    <rPh sb="15" eb="17">
      <t>コウド</t>
    </rPh>
    <rPh sb="17" eb="18">
      <t>カ</t>
    </rPh>
    <rPh sb="19" eb="21">
      <t>チッソ</t>
    </rPh>
    <rPh sb="25" eb="27">
      <t>ジョキョ</t>
    </rPh>
    <rPh sb="27" eb="29">
      <t>キノウ</t>
    </rPh>
    <rPh sb="29" eb="31">
      <t>ツイカ</t>
    </rPh>
    <rPh sb="33" eb="34">
      <t>スス</t>
    </rPh>
    <rPh sb="39" eb="41">
      <t>ヘイセイ</t>
    </rPh>
    <rPh sb="43" eb="45">
      <t>ネンド</t>
    </rPh>
    <rPh sb="45" eb="47">
      <t>カンセイ</t>
    </rPh>
    <rPh sb="47" eb="49">
      <t>ヨテイ</t>
    </rPh>
    <rPh sb="53" eb="55">
      <t>カンキョウ</t>
    </rPh>
    <rPh sb="55" eb="57">
      <t>フカ</t>
    </rPh>
    <rPh sb="58" eb="59">
      <t>ヒク</t>
    </rPh>
    <rPh sb="60" eb="63">
      <t>ショリジョウ</t>
    </rPh>
    <rPh sb="63" eb="65">
      <t>セツビ</t>
    </rPh>
    <rPh sb="73" eb="74">
      <t>ホン</t>
    </rPh>
    <rPh sb="74" eb="76">
      <t>ジギョウ</t>
    </rPh>
    <rPh sb="129" eb="131">
      <t>セツゾク</t>
    </rPh>
    <rPh sb="131" eb="132">
      <t>リツ</t>
    </rPh>
    <rPh sb="133" eb="135">
      <t>コウジョウ</t>
    </rPh>
    <rPh sb="137" eb="139">
      <t>トリク</t>
    </rPh>
    <rPh sb="141" eb="142">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</si>
</sst>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306417024"/>
        <c:axId val="30642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0.03</c:v>
                </c:pt>
                <c:pt idx="4">
                  <c:v>0.02</c:v>
                </c:pt>
              </c:numCache>
            </c:numRef>
          </c:val>
          <c:smooth val="0"/>
        </c:ser>
        <c:dLbls>
          <c:showLegendKey val="0"/>
          <c:showVal val="0"/>
          <c:showCatName val="0"/>
          <c:showSerName val="0"/>
          <c:showPercent val="0"/>
          <c:showBubbleSize val="0"/>
        </c:dLbls>
        <c:marker val="1"/>
        <c:smooth val="0"/>
        <c:axId val="306417024"/>
        <c:axId val="306423680"/>
      </c:lineChart>
      <c:dateAx>
        <c:axId val="306417024"/>
        <c:scaling>
          <c:orientation val="minMax"/>
        </c:scaling>
        <c:delete val="1"/>
        <c:axPos val="b"/>
        <c:numFmt formatCode="ge" sourceLinked="1"/>
        <c:majorTickMark val="none"/>
        <c:minorTickMark val="none"/>
        <c:tickLblPos val="none"/>
        <c:crossAx val="306423680"/>
        <c:crosses val="autoZero"/>
        <c:auto val="1"/>
        <c:lblOffset val="100"/>
        <c:baseTimeUnit val="years"/>
      </c:dateAx>
      <c:valAx>
        <c:axId val="30642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1702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56.69</c:v>
                </c:pt>
                <c:pt idx="4">
                  <c:v>47.13</c:v>
                </c:pt>
              </c:numCache>
            </c:numRef>
          </c:val>
        </c:ser>
        <c:dLbls>
          <c:showLegendKey val="0"/>
          <c:showVal val="0"/>
          <c:showCatName val="0"/>
          <c:showSerName val="0"/>
          <c:showPercent val="0"/>
          <c:showBubbleSize val="0"/>
        </c:dLbls>
        <c:gapWidth val="150"/>
        <c:axId val="338275712"/>
        <c:axId val="3397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53.78</c:v>
                </c:pt>
                <c:pt idx="4">
                  <c:v>53.24</c:v>
                </c:pt>
              </c:numCache>
            </c:numRef>
          </c:val>
          <c:smooth val="0"/>
        </c:ser>
        <c:dLbls>
          <c:showLegendKey val="0"/>
          <c:showVal val="0"/>
          <c:showCatName val="0"/>
          <c:showSerName val="0"/>
          <c:showPercent val="0"/>
          <c:showBubbleSize val="0"/>
        </c:dLbls>
        <c:marker val="1"/>
        <c:smooth val="0"/>
        <c:axId val="338275712"/>
        <c:axId val="339768832"/>
      </c:lineChart>
      <c:dateAx>
        <c:axId val="338275712"/>
        <c:scaling>
          <c:orientation val="minMax"/>
        </c:scaling>
        <c:delete val="1"/>
        <c:axPos val="b"/>
        <c:numFmt formatCode="ge" sourceLinked="1"/>
        <c:majorTickMark val="none"/>
        <c:minorTickMark val="none"/>
        <c:tickLblPos val="none"/>
        <c:crossAx val="339768832"/>
        <c:crosses val="autoZero"/>
        <c:auto val="1"/>
        <c:lblOffset val="100"/>
        <c:baseTimeUnit val="years"/>
      </c:dateAx>
      <c:valAx>
        <c:axId val="3397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2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93.93</c:v>
                </c:pt>
                <c:pt idx="4">
                  <c:v>91.94</c:v>
                </c:pt>
              </c:numCache>
            </c:numRef>
          </c:val>
        </c:ser>
        <c:dLbls>
          <c:showLegendKey val="0"/>
          <c:showVal val="0"/>
          <c:showCatName val="0"/>
          <c:showSerName val="0"/>
          <c:showPercent val="0"/>
          <c:showBubbleSize val="0"/>
        </c:dLbls>
        <c:gapWidth val="150"/>
        <c:axId val="363177472"/>
        <c:axId val="36317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84.06</c:v>
                </c:pt>
                <c:pt idx="4">
                  <c:v>84.07</c:v>
                </c:pt>
              </c:numCache>
            </c:numRef>
          </c:val>
          <c:smooth val="0"/>
        </c:ser>
        <c:dLbls>
          <c:showLegendKey val="0"/>
          <c:showVal val="0"/>
          <c:showCatName val="0"/>
          <c:showSerName val="0"/>
          <c:showPercent val="0"/>
          <c:showBubbleSize val="0"/>
        </c:dLbls>
        <c:marker val="1"/>
        <c:smooth val="0"/>
        <c:axId val="363177472"/>
        <c:axId val="363179392"/>
      </c:lineChart>
      <c:dateAx>
        <c:axId val="363177472"/>
        <c:scaling>
          <c:orientation val="minMax"/>
        </c:scaling>
        <c:delete val="1"/>
        <c:axPos val="b"/>
        <c:numFmt formatCode="ge" sourceLinked="1"/>
        <c:majorTickMark val="none"/>
        <c:minorTickMark val="none"/>
        <c:tickLblPos val="none"/>
        <c:crossAx val="363179392"/>
        <c:crosses val="autoZero"/>
        <c:auto val="1"/>
        <c:lblOffset val="100"/>
        <c:baseTimeUnit val="years"/>
      </c:dateAx>
      <c:valAx>
        <c:axId val="36317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7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83.43</c:v>
                </c:pt>
                <c:pt idx="4">
                  <c:v>77.56</c:v>
                </c:pt>
              </c:numCache>
            </c:numRef>
          </c:val>
        </c:ser>
        <c:dLbls>
          <c:showLegendKey val="0"/>
          <c:showVal val="0"/>
          <c:showCatName val="0"/>
          <c:showSerName val="0"/>
          <c:showPercent val="0"/>
          <c:showBubbleSize val="0"/>
        </c:dLbls>
        <c:gapWidth val="150"/>
        <c:axId val="313922304"/>
        <c:axId val="3139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93.62</c:v>
                </c:pt>
                <c:pt idx="4">
                  <c:v>97.53</c:v>
                </c:pt>
              </c:numCache>
            </c:numRef>
          </c:val>
          <c:smooth val="0"/>
        </c:ser>
        <c:dLbls>
          <c:showLegendKey val="0"/>
          <c:showVal val="0"/>
          <c:showCatName val="0"/>
          <c:showSerName val="0"/>
          <c:showPercent val="0"/>
          <c:showBubbleSize val="0"/>
        </c:dLbls>
        <c:marker val="1"/>
        <c:smooth val="0"/>
        <c:axId val="313922304"/>
        <c:axId val="313924224"/>
      </c:lineChart>
      <c:dateAx>
        <c:axId val="313922304"/>
        <c:scaling>
          <c:orientation val="minMax"/>
        </c:scaling>
        <c:delete val="1"/>
        <c:axPos val="b"/>
        <c:numFmt formatCode="ge" sourceLinked="1"/>
        <c:majorTickMark val="none"/>
        <c:minorTickMark val="none"/>
        <c:tickLblPos val="none"/>
        <c:crossAx val="313924224"/>
        <c:crosses val="autoZero"/>
        <c:auto val="1"/>
        <c:lblOffset val="100"/>
        <c:baseTimeUnit val="years"/>
      </c:dateAx>
      <c:valAx>
        <c:axId val="3139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0</c:v>
                </c:pt>
                <c:pt idx="3">
                  <c:v>3.98</c:v>
                </c:pt>
                <c:pt idx="4">
                  <c:v>7.93</c:v>
                </c:pt>
              </c:numCache>
            </c:numRef>
          </c:val>
        </c:ser>
        <c:dLbls>
          <c:showLegendKey val="0"/>
          <c:showVal val="0"/>
          <c:showCatName val="0"/>
          <c:showSerName val="0"/>
          <c:showPercent val="0"/>
          <c:showBubbleSize val="0"/>
        </c:dLbls>
        <c:gapWidth val="150"/>
        <c:axId val="318157952"/>
        <c:axId val="31816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10.11</c:v>
                </c:pt>
                <c:pt idx="4">
                  <c:v>20.68</c:v>
                </c:pt>
              </c:numCache>
            </c:numRef>
          </c:val>
          <c:smooth val="0"/>
        </c:ser>
        <c:dLbls>
          <c:showLegendKey val="0"/>
          <c:showVal val="0"/>
          <c:showCatName val="0"/>
          <c:showSerName val="0"/>
          <c:showPercent val="0"/>
          <c:showBubbleSize val="0"/>
        </c:dLbls>
        <c:marker val="1"/>
        <c:smooth val="0"/>
        <c:axId val="318157952"/>
        <c:axId val="318164992"/>
      </c:lineChart>
      <c:dateAx>
        <c:axId val="318157952"/>
        <c:scaling>
          <c:orientation val="minMax"/>
        </c:scaling>
        <c:delete val="1"/>
        <c:axPos val="b"/>
        <c:numFmt formatCode="ge" sourceLinked="1"/>
        <c:majorTickMark val="none"/>
        <c:minorTickMark val="none"/>
        <c:tickLblPos val="none"/>
        <c:crossAx val="318164992"/>
        <c:crosses val="autoZero"/>
        <c:auto val="1"/>
        <c:lblOffset val="100"/>
        <c:baseTimeUnit val="years"/>
      </c:dateAx>
      <c:valAx>
        <c:axId val="31816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318446592"/>
        <c:axId val="31844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0.08</c:v>
                </c:pt>
                <c:pt idx="4">
                  <c:v>0.08</c:v>
                </c:pt>
              </c:numCache>
            </c:numRef>
          </c:val>
          <c:smooth val="0"/>
        </c:ser>
        <c:dLbls>
          <c:showLegendKey val="0"/>
          <c:showVal val="0"/>
          <c:showCatName val="0"/>
          <c:showSerName val="0"/>
          <c:showPercent val="0"/>
          <c:showBubbleSize val="0"/>
        </c:dLbls>
        <c:marker val="1"/>
        <c:smooth val="0"/>
        <c:axId val="318446592"/>
        <c:axId val="318449152"/>
      </c:lineChart>
      <c:dateAx>
        <c:axId val="318446592"/>
        <c:scaling>
          <c:orientation val="minMax"/>
        </c:scaling>
        <c:delete val="1"/>
        <c:axPos val="b"/>
        <c:numFmt formatCode="ge" sourceLinked="1"/>
        <c:majorTickMark val="none"/>
        <c:minorTickMark val="none"/>
        <c:tickLblPos val="none"/>
        <c:crossAx val="318449152"/>
        <c:crosses val="autoZero"/>
        <c:auto val="1"/>
        <c:lblOffset val="100"/>
        <c:baseTimeUnit val="years"/>
      </c:dateAx>
      <c:valAx>
        <c:axId val="31844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4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154.31</c:v>
                </c:pt>
                <c:pt idx="4">
                  <c:v>514.4</c:v>
                </c:pt>
              </c:numCache>
            </c:numRef>
          </c:val>
        </c:ser>
        <c:dLbls>
          <c:showLegendKey val="0"/>
          <c:showVal val="0"/>
          <c:showCatName val="0"/>
          <c:showSerName val="0"/>
          <c:showPercent val="0"/>
          <c:showBubbleSize val="0"/>
        </c:dLbls>
        <c:gapWidth val="150"/>
        <c:axId val="318460288"/>
        <c:axId val="31846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280.08</c:v>
                </c:pt>
                <c:pt idx="4">
                  <c:v>223.09</c:v>
                </c:pt>
              </c:numCache>
            </c:numRef>
          </c:val>
          <c:smooth val="0"/>
        </c:ser>
        <c:dLbls>
          <c:showLegendKey val="0"/>
          <c:showVal val="0"/>
          <c:showCatName val="0"/>
          <c:showSerName val="0"/>
          <c:showPercent val="0"/>
          <c:showBubbleSize val="0"/>
        </c:dLbls>
        <c:marker val="1"/>
        <c:smooth val="0"/>
        <c:axId val="318460288"/>
        <c:axId val="318462592"/>
      </c:lineChart>
      <c:dateAx>
        <c:axId val="318460288"/>
        <c:scaling>
          <c:orientation val="minMax"/>
        </c:scaling>
        <c:delete val="1"/>
        <c:axPos val="b"/>
        <c:numFmt formatCode="ge" sourceLinked="1"/>
        <c:majorTickMark val="none"/>
        <c:minorTickMark val="none"/>
        <c:tickLblPos val="none"/>
        <c:crossAx val="318462592"/>
        <c:crosses val="autoZero"/>
        <c:auto val="1"/>
        <c:lblOffset val="100"/>
        <c:baseTimeUnit val="years"/>
      </c:dateAx>
      <c:valAx>
        <c:axId val="31846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51.23</c:v>
                </c:pt>
                <c:pt idx="4">
                  <c:v>-87.85</c:v>
                </c:pt>
              </c:numCache>
            </c:numRef>
          </c:val>
        </c:ser>
        <c:dLbls>
          <c:showLegendKey val="0"/>
          <c:showVal val="0"/>
          <c:showCatName val="0"/>
          <c:showSerName val="0"/>
          <c:showPercent val="0"/>
          <c:showBubbleSize val="0"/>
        </c:dLbls>
        <c:gapWidth val="150"/>
        <c:axId val="318489728"/>
        <c:axId val="31849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124.2</c:v>
                </c:pt>
                <c:pt idx="4">
                  <c:v>33.03</c:v>
                </c:pt>
              </c:numCache>
            </c:numRef>
          </c:val>
          <c:smooth val="0"/>
        </c:ser>
        <c:dLbls>
          <c:showLegendKey val="0"/>
          <c:showVal val="0"/>
          <c:showCatName val="0"/>
          <c:showSerName val="0"/>
          <c:showPercent val="0"/>
          <c:showBubbleSize val="0"/>
        </c:dLbls>
        <c:marker val="1"/>
        <c:smooth val="0"/>
        <c:axId val="318489728"/>
        <c:axId val="318491648"/>
      </c:lineChart>
      <c:dateAx>
        <c:axId val="318489728"/>
        <c:scaling>
          <c:orientation val="minMax"/>
        </c:scaling>
        <c:delete val="1"/>
        <c:axPos val="b"/>
        <c:numFmt formatCode="ge" sourceLinked="1"/>
        <c:majorTickMark val="none"/>
        <c:minorTickMark val="none"/>
        <c:tickLblPos val="none"/>
        <c:crossAx val="318491648"/>
        <c:crosses val="autoZero"/>
        <c:auto val="1"/>
        <c:lblOffset val="100"/>
        <c:baseTimeUnit val="years"/>
      </c:dateAx>
      <c:valAx>
        <c:axId val="31849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857.23</c:v>
                </c:pt>
                <c:pt idx="4" formatCode="#,##0.00;&quot;△&quot;#,##0.00">
                  <c:v>0</c:v>
                </c:pt>
              </c:numCache>
            </c:numRef>
          </c:val>
        </c:ser>
        <c:dLbls>
          <c:showLegendKey val="0"/>
          <c:showVal val="0"/>
          <c:showCatName val="0"/>
          <c:showSerName val="0"/>
          <c:showPercent val="0"/>
          <c:showBubbleSize val="0"/>
        </c:dLbls>
        <c:gapWidth val="150"/>
        <c:axId val="323032192"/>
        <c:axId val="32303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1126.77</c:v>
                </c:pt>
                <c:pt idx="4">
                  <c:v>1044.8</c:v>
                </c:pt>
              </c:numCache>
            </c:numRef>
          </c:val>
          <c:smooth val="0"/>
        </c:ser>
        <c:dLbls>
          <c:showLegendKey val="0"/>
          <c:showVal val="0"/>
          <c:showCatName val="0"/>
          <c:showSerName val="0"/>
          <c:showPercent val="0"/>
          <c:showBubbleSize val="0"/>
        </c:dLbls>
        <c:marker val="1"/>
        <c:smooth val="0"/>
        <c:axId val="323032192"/>
        <c:axId val="323034112"/>
      </c:lineChart>
      <c:dateAx>
        <c:axId val="323032192"/>
        <c:scaling>
          <c:orientation val="minMax"/>
        </c:scaling>
        <c:delete val="1"/>
        <c:axPos val="b"/>
        <c:numFmt formatCode="ge" sourceLinked="1"/>
        <c:majorTickMark val="none"/>
        <c:minorTickMark val="none"/>
        <c:tickLblPos val="none"/>
        <c:crossAx val="323034112"/>
        <c:crosses val="autoZero"/>
        <c:auto val="1"/>
        <c:lblOffset val="100"/>
        <c:baseTimeUnit val="years"/>
      </c:dateAx>
      <c:valAx>
        <c:axId val="3230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39.32</c:v>
                </c:pt>
                <c:pt idx="4">
                  <c:v>24.93</c:v>
                </c:pt>
              </c:numCache>
            </c:numRef>
          </c:val>
        </c:ser>
        <c:dLbls>
          <c:showLegendKey val="0"/>
          <c:showVal val="0"/>
          <c:showCatName val="0"/>
          <c:showSerName val="0"/>
          <c:showPercent val="0"/>
          <c:showBubbleSize val="0"/>
        </c:dLbls>
        <c:gapWidth val="150"/>
        <c:axId val="323077632"/>
        <c:axId val="32317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50.9</c:v>
                </c:pt>
                <c:pt idx="4">
                  <c:v>50.82</c:v>
                </c:pt>
              </c:numCache>
            </c:numRef>
          </c:val>
          <c:smooth val="0"/>
        </c:ser>
        <c:dLbls>
          <c:showLegendKey val="0"/>
          <c:showVal val="0"/>
          <c:showCatName val="0"/>
          <c:showSerName val="0"/>
          <c:showPercent val="0"/>
          <c:showBubbleSize val="0"/>
        </c:dLbls>
        <c:marker val="1"/>
        <c:smooth val="0"/>
        <c:axId val="323077632"/>
        <c:axId val="323170304"/>
      </c:lineChart>
      <c:dateAx>
        <c:axId val="323077632"/>
        <c:scaling>
          <c:orientation val="minMax"/>
        </c:scaling>
        <c:delete val="1"/>
        <c:axPos val="b"/>
        <c:numFmt formatCode="ge" sourceLinked="1"/>
        <c:majorTickMark val="none"/>
        <c:minorTickMark val="none"/>
        <c:tickLblPos val="none"/>
        <c:crossAx val="323170304"/>
        <c:crosses val="autoZero"/>
        <c:auto val="1"/>
        <c:lblOffset val="100"/>
        <c:baseTimeUnit val="years"/>
      </c:dateAx>
      <c:valAx>
        <c:axId val="32317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7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314.24</c:v>
                </c:pt>
                <c:pt idx="4">
                  <c:v>434.11</c:v>
                </c:pt>
              </c:numCache>
            </c:numRef>
          </c:val>
        </c:ser>
        <c:dLbls>
          <c:showLegendKey val="0"/>
          <c:showVal val="0"/>
          <c:showCatName val="0"/>
          <c:showSerName val="0"/>
          <c:showPercent val="0"/>
          <c:showBubbleSize val="0"/>
        </c:dLbls>
        <c:gapWidth val="150"/>
        <c:axId val="323222144"/>
        <c:axId val="32375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293.27</c:v>
                </c:pt>
                <c:pt idx="4">
                  <c:v>300.52</c:v>
                </c:pt>
              </c:numCache>
            </c:numRef>
          </c:val>
          <c:smooth val="0"/>
        </c:ser>
        <c:dLbls>
          <c:showLegendKey val="0"/>
          <c:showVal val="0"/>
          <c:showCatName val="0"/>
          <c:showSerName val="0"/>
          <c:showPercent val="0"/>
          <c:showBubbleSize val="0"/>
        </c:dLbls>
        <c:marker val="1"/>
        <c:smooth val="0"/>
        <c:axId val="323222144"/>
        <c:axId val="323753088"/>
      </c:lineChart>
      <c:dateAx>
        <c:axId val="323222144"/>
        <c:scaling>
          <c:orientation val="minMax"/>
        </c:scaling>
        <c:delete val="1"/>
        <c:axPos val="b"/>
        <c:numFmt formatCode="ge" sourceLinked="1"/>
        <c:majorTickMark val="none"/>
        <c:minorTickMark val="none"/>
        <c:tickLblPos val="none"/>
        <c:crossAx val="323753088"/>
        <c:crosses val="autoZero"/>
        <c:auto val="1"/>
        <c:lblOffset val="100"/>
        <c:baseTimeUnit val="years"/>
      </c:dateAx>
      <c:valAx>
        <c:axId val="32375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神奈川県　相模原市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715145</v>
      </c>
      <c r="AM8" s="47"/>
      <c r="AN8" s="47"/>
      <c r="AO8" s="47"/>
      <c r="AP8" s="47"/>
      <c r="AQ8" s="47"/>
      <c r="AR8" s="47"/>
      <c r="AS8" s="47"/>
      <c r="AT8" s="43">
        <f>データ!S6</f>
        <v>328.66</v>
      </c>
      <c r="AU8" s="43"/>
      <c r="AV8" s="43"/>
      <c r="AW8" s="43"/>
      <c r="AX8" s="43"/>
      <c r="AY8" s="43"/>
      <c r="AZ8" s="43"/>
      <c r="BA8" s="43"/>
      <c r="BB8" s="43">
        <f>データ!T6</f>
        <v>2175.94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80.42</v>
      </c>
      <c r="J10" s="43"/>
      <c r="K10" s="43"/>
      <c r="L10" s="43"/>
      <c r="M10" s="43"/>
      <c r="N10" s="43"/>
      <c r="O10" s="43"/>
      <c r="P10" s="43">
        <f>データ!O6</f>
        <v>0.04</v>
      </c>
      <c r="Q10" s="43"/>
      <c r="R10" s="43"/>
      <c r="S10" s="43"/>
      <c r="T10" s="43"/>
      <c r="U10" s="43"/>
      <c r="V10" s="43"/>
      <c r="W10" s="43">
        <f>データ!P6</f>
        <v>100</v>
      </c>
      <c r="X10" s="43"/>
      <c r="Y10" s="43"/>
      <c r="Z10" s="43"/>
      <c r="AA10" s="43"/>
      <c r="AB10" s="43"/>
      <c r="AC10" s="43"/>
      <c r="AD10" s="47">
        <f>データ!Q6</f>
        <v>1943</v>
      </c>
      <c r="AE10" s="47"/>
      <c r="AF10" s="47"/>
      <c r="AG10" s="47"/>
      <c r="AH10" s="47"/>
      <c r="AI10" s="47"/>
      <c r="AJ10" s="47"/>
      <c r="AK10" s="2"/>
      <c r="AL10" s="47">
        <f>データ!U6</f>
        <v>273</v>
      </c>
      <c r="AM10" s="47"/>
      <c r="AN10" s="47"/>
      <c r="AO10" s="47"/>
      <c r="AP10" s="47"/>
      <c r="AQ10" s="47"/>
      <c r="AR10" s="47"/>
      <c r="AS10" s="47"/>
      <c r="AT10" s="43">
        <f>データ!V6</f>
        <v>0.08</v>
      </c>
      <c r="AU10" s="43"/>
      <c r="AV10" s="43"/>
      <c r="AW10" s="43"/>
      <c r="AX10" s="43"/>
      <c r="AY10" s="43"/>
      <c r="AZ10" s="43"/>
      <c r="BA10" s="43"/>
      <c r="BB10" s="43">
        <f>データ!W6</f>
        <v>3412.5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x14ac:dyDescent="0.2">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2014</v>
      </c>
      <c r="C6" s="31">
        <f t="shared" ref="C6:W6" si="3">C7</f>
        <v>141500</v>
      </c>
      <c r="D6" s="31">
        <f t="shared" si="3"/>
        <v>46</v>
      </c>
      <c r="E6" s="31">
        <f t="shared" si="3"/>
        <v>17</v>
      </c>
      <c r="F6" s="31">
        <f t="shared" si="3"/>
        <v>5</v>
      </c>
      <c r="G6" s="31">
        <f t="shared" si="3"/>
        <v>0</v>
      </c>
      <c r="H6" s="31" t="str">
        <f t="shared" si="3"/>
        <v>神奈川県　相模原市</v>
      </c>
      <c r="I6" s="31" t="str">
        <f t="shared" si="3"/>
        <v>法適用</v>
      </c>
      <c r="J6" s="31" t="str">
        <f t="shared" si="3"/>
        <v>下水道事業</v>
      </c>
      <c r="K6" s="31" t="str">
        <f t="shared" si="3"/>
        <v>農業集落排水</v>
      </c>
      <c r="L6" s="31" t="str">
        <f t="shared" si="3"/>
        <v>F2</v>
      </c>
      <c r="M6" s="32" t="str">
        <f t="shared" si="3"/>
        <v>-</v>
      </c>
      <c r="N6" s="32">
        <f t="shared" si="3"/>
        <v>80.42</v>
      </c>
      <c r="O6" s="32">
        <f t="shared" si="3"/>
        <v>0.04</v>
      </c>
      <c r="P6" s="32">
        <f t="shared" si="3"/>
        <v>100</v>
      </c>
      <c r="Q6" s="32">
        <f t="shared" si="3"/>
        <v>1943</v>
      </c>
      <c r="R6" s="32">
        <f t="shared" si="3"/>
        <v>715145</v>
      </c>
      <c r="S6" s="32">
        <f t="shared" si="3"/>
        <v>328.66</v>
      </c>
      <c r="T6" s="32">
        <f t="shared" si="3"/>
        <v>2175.94</v>
      </c>
      <c r="U6" s="32">
        <f t="shared" si="3"/>
        <v>273</v>
      </c>
      <c r="V6" s="32">
        <f t="shared" si="3"/>
        <v>0.08</v>
      </c>
      <c r="W6" s="32">
        <f t="shared" si="3"/>
        <v>3412.5</v>
      </c>
      <c r="X6" s="33" t="str">
        <f>IF(X7="",NA(),X7)</f>
        <v>-</v>
      </c>
      <c r="Y6" s="33" t="str">
        <f t="shared" ref="Y6:AG6" si="4">IF(Y7="",NA(),Y7)</f>
        <v>-</v>
      </c>
      <c r="Z6" s="33" t="str">
        <f t="shared" si="4"/>
        <v>-</v>
      </c>
      <c r="AA6" s="33">
        <f t="shared" si="4"/>
        <v>83.43</v>
      </c>
      <c r="AB6" s="33">
        <f t="shared" si="4"/>
        <v>77.56</v>
      </c>
      <c r="AC6" s="33" t="str">
        <f t="shared" si="4"/>
        <v>-</v>
      </c>
      <c r="AD6" s="33" t="str">
        <f t="shared" si="4"/>
        <v>-</v>
      </c>
      <c r="AE6" s="33" t="str">
        <f t="shared" si="4"/>
        <v>-</v>
      </c>
      <c r="AF6" s="33">
        <f t="shared" si="4"/>
        <v>93.62</v>
      </c>
      <c r="AG6" s="33">
        <f t="shared" si="4"/>
        <v>97.53</v>
      </c>
      <c r="AH6" s="32" t="str">
        <f>IF(AH7="","",IF(AH7="-","【-】","【"&amp;SUBSTITUTE(TEXT(AH7,"#,##0.00"),"-","△")&amp;"】"))</f>
        <v>【98.75】</v>
      </c>
      <c r="AI6" s="33" t="str">
        <f>IF(AI7="",NA(),AI7)</f>
        <v>-</v>
      </c>
      <c r="AJ6" s="33" t="str">
        <f t="shared" ref="AJ6:AR6" si="5">IF(AJ7="",NA(),AJ7)</f>
        <v>-</v>
      </c>
      <c r="AK6" s="33" t="str">
        <f t="shared" si="5"/>
        <v>-</v>
      </c>
      <c r="AL6" s="33">
        <f t="shared" si="5"/>
        <v>154.31</v>
      </c>
      <c r="AM6" s="33">
        <f t="shared" si="5"/>
        <v>514.4</v>
      </c>
      <c r="AN6" s="33" t="str">
        <f t="shared" si="5"/>
        <v>-</v>
      </c>
      <c r="AO6" s="33" t="str">
        <f t="shared" si="5"/>
        <v>-</v>
      </c>
      <c r="AP6" s="33" t="str">
        <f t="shared" si="5"/>
        <v>-</v>
      </c>
      <c r="AQ6" s="33">
        <f t="shared" si="5"/>
        <v>280.08</v>
      </c>
      <c r="AR6" s="33">
        <f t="shared" si="5"/>
        <v>223.09</v>
      </c>
      <c r="AS6" s="32" t="str">
        <f>IF(AS7="","",IF(AS7="-","【-】","【"&amp;SUBSTITUTE(TEXT(AS7,"#,##0.00"),"-","△")&amp;"】"))</f>
        <v>【205.86】</v>
      </c>
      <c r="AT6" s="33" t="str">
        <f>IF(AT7="",NA(),AT7)</f>
        <v>-</v>
      </c>
      <c r="AU6" s="33" t="str">
        <f t="shared" ref="AU6:BC6" si="6">IF(AU7="",NA(),AU7)</f>
        <v>-</v>
      </c>
      <c r="AV6" s="33" t="str">
        <f t="shared" si="6"/>
        <v>-</v>
      </c>
      <c r="AW6" s="33">
        <f t="shared" si="6"/>
        <v>51.23</v>
      </c>
      <c r="AX6" s="33">
        <f t="shared" si="6"/>
        <v>-87.85</v>
      </c>
      <c r="AY6" s="33" t="str">
        <f t="shared" si="6"/>
        <v>-</v>
      </c>
      <c r="AZ6" s="33" t="str">
        <f t="shared" si="6"/>
        <v>-</v>
      </c>
      <c r="BA6" s="33" t="str">
        <f t="shared" si="6"/>
        <v>-</v>
      </c>
      <c r="BB6" s="33">
        <f t="shared" si="6"/>
        <v>124.2</v>
      </c>
      <c r="BC6" s="33">
        <f t="shared" si="6"/>
        <v>33.03</v>
      </c>
      <c r="BD6" s="32" t="str">
        <f>IF(BD7="","",IF(BD7="-","【-】","【"&amp;SUBSTITUTE(TEXT(BD7,"#,##0.00"),"-","△")&amp;"】"))</f>
        <v>【34.63】</v>
      </c>
      <c r="BE6" s="33" t="str">
        <f>IF(BE7="",NA(),BE7)</f>
        <v>-</v>
      </c>
      <c r="BF6" s="33" t="str">
        <f t="shared" ref="BF6:BN6" si="7">IF(BF7="",NA(),BF7)</f>
        <v>-</v>
      </c>
      <c r="BG6" s="33" t="str">
        <f t="shared" si="7"/>
        <v>-</v>
      </c>
      <c r="BH6" s="33">
        <f t="shared" si="7"/>
        <v>857.23</v>
      </c>
      <c r="BI6" s="32">
        <f t="shared" si="7"/>
        <v>0</v>
      </c>
      <c r="BJ6" s="33" t="str">
        <f t="shared" si="7"/>
        <v>-</v>
      </c>
      <c r="BK6" s="33" t="str">
        <f t="shared" si="7"/>
        <v>-</v>
      </c>
      <c r="BL6" s="33" t="str">
        <f t="shared" si="7"/>
        <v>-</v>
      </c>
      <c r="BM6" s="33">
        <f t="shared" si="7"/>
        <v>1126.77</v>
      </c>
      <c r="BN6" s="33">
        <f t="shared" si="7"/>
        <v>1044.8</v>
      </c>
      <c r="BO6" s="32" t="str">
        <f>IF(BO7="","",IF(BO7="-","【-】","【"&amp;SUBSTITUTE(TEXT(BO7,"#,##0.00"),"-","△")&amp;"】"))</f>
        <v>【992.47】</v>
      </c>
      <c r="BP6" s="33" t="str">
        <f>IF(BP7="",NA(),BP7)</f>
        <v>-</v>
      </c>
      <c r="BQ6" s="33" t="str">
        <f t="shared" ref="BQ6:BY6" si="8">IF(BQ7="",NA(),BQ7)</f>
        <v>-</v>
      </c>
      <c r="BR6" s="33" t="str">
        <f t="shared" si="8"/>
        <v>-</v>
      </c>
      <c r="BS6" s="33">
        <f t="shared" si="8"/>
        <v>39.32</v>
      </c>
      <c r="BT6" s="33">
        <f t="shared" si="8"/>
        <v>24.93</v>
      </c>
      <c r="BU6" s="33" t="str">
        <f t="shared" si="8"/>
        <v>-</v>
      </c>
      <c r="BV6" s="33" t="str">
        <f t="shared" si="8"/>
        <v>-</v>
      </c>
      <c r="BW6" s="33" t="str">
        <f t="shared" si="8"/>
        <v>-</v>
      </c>
      <c r="BX6" s="33">
        <f t="shared" si="8"/>
        <v>50.9</v>
      </c>
      <c r="BY6" s="33">
        <f t="shared" si="8"/>
        <v>50.82</v>
      </c>
      <c r="BZ6" s="32" t="str">
        <f>IF(BZ7="","",IF(BZ7="-","【-】","【"&amp;SUBSTITUTE(TEXT(BZ7,"#,##0.00"),"-","△")&amp;"】"))</f>
        <v>【51.49】</v>
      </c>
      <c r="CA6" s="33" t="str">
        <f>IF(CA7="",NA(),CA7)</f>
        <v>-</v>
      </c>
      <c r="CB6" s="33" t="str">
        <f t="shared" ref="CB6:CJ6" si="9">IF(CB7="",NA(),CB7)</f>
        <v>-</v>
      </c>
      <c r="CC6" s="33" t="str">
        <f t="shared" si="9"/>
        <v>-</v>
      </c>
      <c r="CD6" s="33">
        <f t="shared" si="9"/>
        <v>314.24</v>
      </c>
      <c r="CE6" s="33">
        <f t="shared" si="9"/>
        <v>434.11</v>
      </c>
      <c r="CF6" s="33" t="str">
        <f t="shared" si="9"/>
        <v>-</v>
      </c>
      <c r="CG6" s="33" t="str">
        <f t="shared" si="9"/>
        <v>-</v>
      </c>
      <c r="CH6" s="33" t="str">
        <f t="shared" si="9"/>
        <v>-</v>
      </c>
      <c r="CI6" s="33">
        <f t="shared" si="9"/>
        <v>293.27</v>
      </c>
      <c r="CJ6" s="33">
        <f t="shared" si="9"/>
        <v>300.52</v>
      </c>
      <c r="CK6" s="32" t="str">
        <f>IF(CK7="","",IF(CK7="-","【-】","【"&amp;SUBSTITUTE(TEXT(CK7,"#,##0.00"),"-","△")&amp;"】"))</f>
        <v>【295.10】</v>
      </c>
      <c r="CL6" s="33" t="str">
        <f>IF(CL7="",NA(),CL7)</f>
        <v>-</v>
      </c>
      <c r="CM6" s="33" t="str">
        <f t="shared" ref="CM6:CU6" si="10">IF(CM7="",NA(),CM7)</f>
        <v>-</v>
      </c>
      <c r="CN6" s="33" t="str">
        <f t="shared" si="10"/>
        <v>-</v>
      </c>
      <c r="CO6" s="33">
        <f t="shared" si="10"/>
        <v>56.69</v>
      </c>
      <c r="CP6" s="33">
        <f t="shared" si="10"/>
        <v>47.13</v>
      </c>
      <c r="CQ6" s="33" t="str">
        <f t="shared" si="10"/>
        <v>-</v>
      </c>
      <c r="CR6" s="33" t="str">
        <f t="shared" si="10"/>
        <v>-</v>
      </c>
      <c r="CS6" s="33" t="str">
        <f t="shared" si="10"/>
        <v>-</v>
      </c>
      <c r="CT6" s="33">
        <f t="shared" si="10"/>
        <v>53.78</v>
      </c>
      <c r="CU6" s="33">
        <f t="shared" si="10"/>
        <v>53.24</v>
      </c>
      <c r="CV6" s="32" t="str">
        <f>IF(CV7="","",IF(CV7="-","【-】","【"&amp;SUBSTITUTE(TEXT(CV7,"#,##0.00"),"-","△")&amp;"】"))</f>
        <v>【53.32】</v>
      </c>
      <c r="CW6" s="33" t="str">
        <f>IF(CW7="",NA(),CW7)</f>
        <v>-</v>
      </c>
      <c r="CX6" s="33" t="str">
        <f t="shared" ref="CX6:DF6" si="11">IF(CX7="",NA(),CX7)</f>
        <v>-</v>
      </c>
      <c r="CY6" s="33" t="str">
        <f t="shared" si="11"/>
        <v>-</v>
      </c>
      <c r="CZ6" s="33">
        <f t="shared" si="11"/>
        <v>93.93</v>
      </c>
      <c r="DA6" s="33">
        <f t="shared" si="11"/>
        <v>91.94</v>
      </c>
      <c r="DB6" s="33" t="str">
        <f t="shared" si="11"/>
        <v>-</v>
      </c>
      <c r="DC6" s="33" t="str">
        <f t="shared" si="11"/>
        <v>-</v>
      </c>
      <c r="DD6" s="33" t="str">
        <f t="shared" si="11"/>
        <v>-</v>
      </c>
      <c r="DE6" s="33">
        <f t="shared" si="11"/>
        <v>84.06</v>
      </c>
      <c r="DF6" s="33">
        <f t="shared" si="11"/>
        <v>84.07</v>
      </c>
      <c r="DG6" s="32" t="str">
        <f>IF(DG7="","",IF(DG7="-","【-】","【"&amp;SUBSTITUTE(TEXT(DG7,"#,##0.00"),"-","△")&amp;"】"))</f>
        <v>【83.79】</v>
      </c>
      <c r="DH6" s="33" t="str">
        <f>IF(DH7="",NA(),DH7)</f>
        <v>-</v>
      </c>
      <c r="DI6" s="33" t="str">
        <f t="shared" ref="DI6:DQ6" si="12">IF(DI7="",NA(),DI7)</f>
        <v>-</v>
      </c>
      <c r="DJ6" s="33" t="str">
        <f t="shared" si="12"/>
        <v>-</v>
      </c>
      <c r="DK6" s="33">
        <f t="shared" si="12"/>
        <v>3.98</v>
      </c>
      <c r="DL6" s="33">
        <f t="shared" si="12"/>
        <v>7.93</v>
      </c>
      <c r="DM6" s="33" t="str">
        <f t="shared" si="12"/>
        <v>-</v>
      </c>
      <c r="DN6" s="33" t="str">
        <f t="shared" si="12"/>
        <v>-</v>
      </c>
      <c r="DO6" s="33" t="str">
        <f t="shared" si="12"/>
        <v>-</v>
      </c>
      <c r="DP6" s="33">
        <f t="shared" si="12"/>
        <v>10.11</v>
      </c>
      <c r="DQ6" s="33">
        <f t="shared" si="12"/>
        <v>20.68</v>
      </c>
      <c r="DR6" s="32" t="str">
        <f>IF(DR7="","",IF(DR7="-","【-】","【"&amp;SUBSTITUTE(TEXT(DR7,"#,##0.00"),"-","△")&amp;"】"))</f>
        <v>【20.45】</v>
      </c>
      <c r="DS6" s="33" t="str">
        <f>IF(DS7="",NA(),DS7)</f>
        <v>-</v>
      </c>
      <c r="DT6" s="33" t="str">
        <f t="shared" ref="DT6:EB6" si="13">IF(DT7="",NA(),DT7)</f>
        <v>-</v>
      </c>
      <c r="DU6" s="33" t="str">
        <f t="shared" si="13"/>
        <v>-</v>
      </c>
      <c r="DV6" s="32">
        <f t="shared" si="13"/>
        <v>0</v>
      </c>
      <c r="DW6" s="32">
        <f t="shared" si="13"/>
        <v>0</v>
      </c>
      <c r="DX6" s="33" t="str">
        <f t="shared" si="13"/>
        <v>-</v>
      </c>
      <c r="DY6" s="33" t="str">
        <f t="shared" si="13"/>
        <v>-</v>
      </c>
      <c r="DZ6" s="33" t="str">
        <f t="shared" si="13"/>
        <v>-</v>
      </c>
      <c r="EA6" s="33">
        <f t="shared" si="13"/>
        <v>0.08</v>
      </c>
      <c r="EB6" s="33">
        <f t="shared" si="13"/>
        <v>0.08</v>
      </c>
      <c r="EC6" s="32" t="str">
        <f>IF(EC7="","",IF(EC7="-","【-】","【"&amp;SUBSTITUTE(TEXT(EC7,"#,##0.00"),"-","△")&amp;"】"))</f>
        <v>【0.07】</v>
      </c>
      <c r="ED6" s="33" t="str">
        <f>IF(ED7="",NA(),ED7)</f>
        <v>-</v>
      </c>
      <c r="EE6" s="33" t="str">
        <f t="shared" ref="EE6:EM6" si="14">IF(EE7="",NA(),EE7)</f>
        <v>-</v>
      </c>
      <c r="EF6" s="33" t="str">
        <f t="shared" si="14"/>
        <v>-</v>
      </c>
      <c r="EG6" s="32">
        <f t="shared" si="14"/>
        <v>0</v>
      </c>
      <c r="EH6" s="32">
        <f t="shared" si="14"/>
        <v>0</v>
      </c>
      <c r="EI6" s="33" t="str">
        <f t="shared" si="14"/>
        <v>-</v>
      </c>
      <c r="EJ6" s="33" t="str">
        <f t="shared" si="14"/>
        <v>-</v>
      </c>
      <c r="EK6" s="33" t="str">
        <f t="shared" si="14"/>
        <v>-</v>
      </c>
      <c r="EL6" s="33">
        <f t="shared" si="14"/>
        <v>0.03</v>
      </c>
      <c r="EM6" s="33">
        <f t="shared" si="14"/>
        <v>0.02</v>
      </c>
      <c r="EN6" s="32" t="str">
        <f>IF(EN7="","",IF(EN7="-","【-】","【"&amp;SUBSTITUTE(TEXT(EN7,"#,##0.00"),"-","△")&amp;"】"))</f>
        <v>【0.03】</v>
      </c>
    </row>
    <row r="7" spans="1:147" s="34" customFormat="1" x14ac:dyDescent="0.2">
      <c r="A7" s="26"/>
      <c r="B7" s="35">
        <v>2014</v>
      </c>
      <c r="C7" s="35">
        <v>141500</v>
      </c>
      <c r="D7" s="35">
        <v>46</v>
      </c>
      <c r="E7" s="35">
        <v>17</v>
      </c>
      <c r="F7" s="35">
        <v>5</v>
      </c>
      <c r="G7" s="35">
        <v>0</v>
      </c>
      <c r="H7" s="35" t="s">
        <v>96</v>
      </c>
      <c r="I7" s="35" t="s">
        <v>97</v>
      </c>
      <c r="J7" s="35" t="s">
        <v>98</v>
      </c>
      <c r="K7" s="35" t="s">
        <v>99</v>
      </c>
      <c r="L7" s="35" t="s">
        <v>100</v>
      </c>
      <c r="M7" s="36" t="s">
        <v>101</v>
      </c>
      <c r="N7" s="36">
        <v>80.42</v>
      </c>
      <c r="O7" s="36">
        <v>0.04</v>
      </c>
      <c r="P7" s="36">
        <v>100</v>
      </c>
      <c r="Q7" s="36">
        <v>1943</v>
      </c>
      <c r="R7" s="36">
        <v>715145</v>
      </c>
      <c r="S7" s="36">
        <v>328.66</v>
      </c>
      <c r="T7" s="36">
        <v>2175.94</v>
      </c>
      <c r="U7" s="36">
        <v>273</v>
      </c>
      <c r="V7" s="36">
        <v>0.08</v>
      </c>
      <c r="W7" s="36">
        <v>3412.5</v>
      </c>
      <c r="X7" s="36" t="s">
        <v>101</v>
      </c>
      <c r="Y7" s="36" t="s">
        <v>101</v>
      </c>
      <c r="Z7" s="36" t="s">
        <v>101</v>
      </c>
      <c r="AA7" s="36">
        <v>83.43</v>
      </c>
      <c r="AB7" s="36">
        <v>77.56</v>
      </c>
      <c r="AC7" s="36" t="s">
        <v>101</v>
      </c>
      <c r="AD7" s="36" t="s">
        <v>101</v>
      </c>
      <c r="AE7" s="36" t="s">
        <v>101</v>
      </c>
      <c r="AF7" s="36">
        <v>93.62</v>
      </c>
      <c r="AG7" s="36">
        <v>97.53</v>
      </c>
      <c r="AH7" s="36">
        <v>98.75</v>
      </c>
      <c r="AI7" s="36" t="s">
        <v>101</v>
      </c>
      <c r="AJ7" s="36" t="s">
        <v>101</v>
      </c>
      <c r="AK7" s="36" t="s">
        <v>101</v>
      </c>
      <c r="AL7" s="36">
        <v>154.31</v>
      </c>
      <c r="AM7" s="36">
        <v>514.4</v>
      </c>
      <c r="AN7" s="36" t="s">
        <v>101</v>
      </c>
      <c r="AO7" s="36" t="s">
        <v>101</v>
      </c>
      <c r="AP7" s="36" t="s">
        <v>101</v>
      </c>
      <c r="AQ7" s="36">
        <v>280.08</v>
      </c>
      <c r="AR7" s="36">
        <v>223.09</v>
      </c>
      <c r="AS7" s="36">
        <v>205.86</v>
      </c>
      <c r="AT7" s="36" t="s">
        <v>101</v>
      </c>
      <c r="AU7" s="36" t="s">
        <v>101</v>
      </c>
      <c r="AV7" s="36" t="s">
        <v>101</v>
      </c>
      <c r="AW7" s="36">
        <v>51.23</v>
      </c>
      <c r="AX7" s="36">
        <v>-87.85</v>
      </c>
      <c r="AY7" s="36" t="s">
        <v>101</v>
      </c>
      <c r="AZ7" s="36" t="s">
        <v>101</v>
      </c>
      <c r="BA7" s="36" t="s">
        <v>101</v>
      </c>
      <c r="BB7" s="36">
        <v>124.2</v>
      </c>
      <c r="BC7" s="36">
        <v>33.03</v>
      </c>
      <c r="BD7" s="36">
        <v>34.630000000000003</v>
      </c>
      <c r="BE7" s="36" t="s">
        <v>101</v>
      </c>
      <c r="BF7" s="36" t="s">
        <v>101</v>
      </c>
      <c r="BG7" s="36" t="s">
        <v>101</v>
      </c>
      <c r="BH7" s="36">
        <v>857.23</v>
      </c>
      <c r="BI7" s="36">
        <v>0</v>
      </c>
      <c r="BJ7" s="36" t="s">
        <v>101</v>
      </c>
      <c r="BK7" s="36" t="s">
        <v>101</v>
      </c>
      <c r="BL7" s="36" t="s">
        <v>101</v>
      </c>
      <c r="BM7" s="36">
        <v>1126.77</v>
      </c>
      <c r="BN7" s="36">
        <v>1044.8</v>
      </c>
      <c r="BO7" s="36">
        <v>992.47</v>
      </c>
      <c r="BP7" s="36" t="s">
        <v>101</v>
      </c>
      <c r="BQ7" s="36" t="s">
        <v>101</v>
      </c>
      <c r="BR7" s="36" t="s">
        <v>101</v>
      </c>
      <c r="BS7" s="36">
        <v>39.32</v>
      </c>
      <c r="BT7" s="36">
        <v>24.93</v>
      </c>
      <c r="BU7" s="36" t="s">
        <v>101</v>
      </c>
      <c r="BV7" s="36" t="s">
        <v>101</v>
      </c>
      <c r="BW7" s="36" t="s">
        <v>101</v>
      </c>
      <c r="BX7" s="36">
        <v>50.9</v>
      </c>
      <c r="BY7" s="36">
        <v>50.82</v>
      </c>
      <c r="BZ7" s="36">
        <v>51.49</v>
      </c>
      <c r="CA7" s="36" t="s">
        <v>101</v>
      </c>
      <c r="CB7" s="36" t="s">
        <v>101</v>
      </c>
      <c r="CC7" s="36" t="s">
        <v>101</v>
      </c>
      <c r="CD7" s="36">
        <v>314.24</v>
      </c>
      <c r="CE7" s="36">
        <v>434.11</v>
      </c>
      <c r="CF7" s="36" t="s">
        <v>101</v>
      </c>
      <c r="CG7" s="36" t="s">
        <v>101</v>
      </c>
      <c r="CH7" s="36" t="s">
        <v>101</v>
      </c>
      <c r="CI7" s="36">
        <v>293.27</v>
      </c>
      <c r="CJ7" s="36">
        <v>300.52</v>
      </c>
      <c r="CK7" s="36">
        <v>295.10000000000002</v>
      </c>
      <c r="CL7" s="36" t="s">
        <v>101</v>
      </c>
      <c r="CM7" s="36" t="s">
        <v>101</v>
      </c>
      <c r="CN7" s="36" t="s">
        <v>101</v>
      </c>
      <c r="CO7" s="36">
        <v>56.69</v>
      </c>
      <c r="CP7" s="36">
        <v>47.13</v>
      </c>
      <c r="CQ7" s="36" t="s">
        <v>101</v>
      </c>
      <c r="CR7" s="36" t="s">
        <v>101</v>
      </c>
      <c r="CS7" s="36" t="s">
        <v>101</v>
      </c>
      <c r="CT7" s="36">
        <v>53.78</v>
      </c>
      <c r="CU7" s="36">
        <v>53.24</v>
      </c>
      <c r="CV7" s="36">
        <v>53.32</v>
      </c>
      <c r="CW7" s="36" t="s">
        <v>101</v>
      </c>
      <c r="CX7" s="36" t="s">
        <v>101</v>
      </c>
      <c r="CY7" s="36" t="s">
        <v>101</v>
      </c>
      <c r="CZ7" s="36">
        <v>93.93</v>
      </c>
      <c r="DA7" s="36">
        <v>91.94</v>
      </c>
      <c r="DB7" s="36" t="s">
        <v>101</v>
      </c>
      <c r="DC7" s="36" t="s">
        <v>101</v>
      </c>
      <c r="DD7" s="36" t="s">
        <v>101</v>
      </c>
      <c r="DE7" s="36">
        <v>84.06</v>
      </c>
      <c r="DF7" s="36">
        <v>84.07</v>
      </c>
      <c r="DG7" s="36">
        <v>83.79</v>
      </c>
      <c r="DH7" s="36" t="s">
        <v>101</v>
      </c>
      <c r="DI7" s="36" t="s">
        <v>101</v>
      </c>
      <c r="DJ7" s="36" t="s">
        <v>101</v>
      </c>
      <c r="DK7" s="36">
        <v>3.98</v>
      </c>
      <c r="DL7" s="36">
        <v>7.93</v>
      </c>
      <c r="DM7" s="36" t="s">
        <v>101</v>
      </c>
      <c r="DN7" s="36" t="s">
        <v>101</v>
      </c>
      <c r="DO7" s="36" t="s">
        <v>101</v>
      </c>
      <c r="DP7" s="36">
        <v>10.11</v>
      </c>
      <c r="DQ7" s="36">
        <v>20.68</v>
      </c>
      <c r="DR7" s="36">
        <v>20.45</v>
      </c>
      <c r="DS7" s="36" t="s">
        <v>101</v>
      </c>
      <c r="DT7" s="36" t="s">
        <v>101</v>
      </c>
      <c r="DU7" s="36" t="s">
        <v>101</v>
      </c>
      <c r="DV7" s="36">
        <v>0</v>
      </c>
      <c r="DW7" s="36">
        <v>0</v>
      </c>
      <c r="DX7" s="36" t="s">
        <v>101</v>
      </c>
      <c r="DY7" s="36" t="s">
        <v>101</v>
      </c>
      <c r="DZ7" s="36" t="s">
        <v>101</v>
      </c>
      <c r="EA7" s="36">
        <v>0.08</v>
      </c>
      <c r="EB7" s="36">
        <v>0.08</v>
      </c>
      <c r="EC7" s="36">
        <v>7.0000000000000007E-2</v>
      </c>
      <c r="ED7" s="36" t="s">
        <v>101</v>
      </c>
      <c r="EE7" s="36" t="s">
        <v>101</v>
      </c>
      <c r="EF7" s="36" t="s">
        <v>101</v>
      </c>
      <c r="EG7" s="36">
        <v>0</v>
      </c>
      <c r="EH7" s="36">
        <v>0</v>
      </c>
      <c r="EI7" s="36" t="s">
        <v>101</v>
      </c>
      <c r="EJ7" s="36" t="s">
        <v>101</v>
      </c>
      <c r="EK7" s="36" t="s">
        <v>101</v>
      </c>
      <c r="EL7" s="36">
        <v>0.03</v>
      </c>
      <c r="EM7" s="36">
        <v>0.02</v>
      </c>
      <c r="EN7" s="36">
        <v>0.03</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2016-02-12T05:51:03Z</cp:lastPrinted>
  <dcterms:created xsi:type="dcterms:W3CDTF">2016-02-03T07:48:34Z</dcterms:created>
  <dcterms:modified xsi:type="dcterms:W3CDTF">2016-02-24T07:53:13Z</dcterms:modified>
  <cp:category/>
</cp:coreProperties>
</file>