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<sst xmlns="http://schemas.openxmlformats.org/spreadsheetml/2006/main" count="220" uniqueCount="110">
  <si>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</si>
  <si>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</si>
  <si>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</si>
  <si>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</si>
  <si>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</si>
  <si>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</si>
  <si>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</si>
  <si>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</si>
  <si>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</si>
  <si>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</si>
  <si>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</si>
  <si>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</si>
  <si>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</si>
  <si>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</si>
  <si>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</si>
  <si>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</si>
  <si>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</si>
  <si>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</si>
  <si>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</si>
  <si>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</si>
  <si>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</si>
  <si>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</si>
  <si>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</si>
  <si>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</si>
  <si>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</si>
  <si>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</si>
  <si>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</si>
  <si>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</si>
  <si>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</si>
  <si>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</si>
  <si>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</si>
  <si>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</si>
  <si>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</si>
  <si>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</si>
  <si>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</si>
  <si>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</si>
  <si>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</si>
  <si>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</si>
  <si>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</si>
  <si>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</si>
  <si>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</si>
  <si>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</si>
  <si>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</si>
  <si>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</si>
  <si>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</si>
  <si>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</si>
  <si>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</si>
  <si>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</si>
  <si>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</si>
  <si>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</si>
  <si>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</si>
  <si>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</si>
  <si>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</si>
  <si>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</si>
  <si>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</si>
  <si>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</si>
  <si>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</si>
  <si>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</si>
  <si>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</si>
  <si>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</si>
  <si>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</si>
  <si>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</si>
  <si>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</si>
  <si>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</si>
  <si>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</si>
  <si>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</si>
  <si>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</si>
  <si>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</si>
  <si>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</si>
  <si>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</si>
  <si>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</si>
  <si>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</si>
  <si>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</si>
  <si>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</si>
  <si>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</si>
  <si>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</si>
  <si>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</si>
  <si>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</si>
  <si>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</si>
  <si>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</si>
  <si>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</si>
  <si>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</si>
  <si>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</si>
  <si>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</si>
  <si>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</si>
  <si>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</si>
  <si>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</si>
  <si>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</si>
  <si>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</si>
  <si>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</si>
  <si>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</si>
  <si>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</si>
  <si>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</si>
  <si>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</si>
  <si>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</si>
  <si>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</si>
  <si>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新潟市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</si>
  <si>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</si>
  <si>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</si>
  <si>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</si>
  <si>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</si>
  <si>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</si>
  <si>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</si>
  <si>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</si>
  <si>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</si>
  <si>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</si>
  <si>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</si>
  <si>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経営の健全性・効率性については，ほとんどの数値が類似団体に比し，低い数値となり，接続率の向上による収入の確保や，経営の効率化による支出の削減が求められる。
　しかし，今後増加する老朽施設等に対応するために経費の増加が見込まれるため，計画的な施設の維持管理のため，ストックマネジメントを策定するとともに，長寿命化計画により計画的な改築・更新や維持管理を進める必要がある，
　今後も，下水道中期ビジョン[改定版]に定めた各種指標を達成するため，新規施設整備や改築・更新を進めていくこととなるが，将来の負担を軽減するために，計画的な整備を進めるとともに効率的な施設管理を進めていく必要がある。</t>
    <rPh sb="1" eb="3">
      <t>ケイエイ</t>
    </rPh>
    <rPh sb="4" eb="7">
      <t>ケンゼンセイ</t>
    </rPh>
    <rPh sb="22" eb="24">
      <t>スウチ</t>
    </rPh>
    <rPh sb="25" eb="27">
      <t>ルイジ</t>
    </rPh>
    <rPh sb="27" eb="29">
      <t>ダンタイ</t>
    </rPh>
    <rPh sb="30" eb="31">
      <t>ヒ</t>
    </rPh>
    <rPh sb="33" eb="34">
      <t>ヒク</t>
    </rPh>
    <rPh sb="35" eb="37">
      <t>スウチ</t>
    </rPh>
    <rPh sb="41" eb="43">
      <t>セツゾク</t>
    </rPh>
    <rPh sb="43" eb="44">
      <t>リツ</t>
    </rPh>
    <rPh sb="45" eb="47">
      <t>コウジョウ</t>
    </rPh>
    <rPh sb="50" eb="52">
      <t>シュウニュウ</t>
    </rPh>
    <rPh sb="53" eb="55">
      <t>カクホ</t>
    </rPh>
    <rPh sb="57" eb="59">
      <t>ケイエイ</t>
    </rPh>
    <rPh sb="60" eb="63">
      <t>コウリツカ</t>
    </rPh>
    <rPh sb="66" eb="68">
      <t>シシュツ</t>
    </rPh>
    <rPh sb="69" eb="71">
      <t>サクゲン</t>
    </rPh>
    <rPh sb="72" eb="73">
      <t>モト</t>
    </rPh>
    <rPh sb="103" eb="105">
      <t>ケイヒ</t>
    </rPh>
    <rPh sb="106" eb="108">
      <t>ゾウカ</t>
    </rPh>
    <rPh sb="109" eb="111">
      <t>ミコ</t>
    </rPh>
    <rPh sb="161" eb="164">
      <t>ケイカクテキ</t>
    </rPh>
    <rPh sb="168" eb="170">
      <t>コウシン</t>
    </rPh>
    <rPh sb="179" eb="181">
      <t>ヒツヨウ</t>
    </rPh>
    <rPh sb="188" eb="190">
      <t>コンゴ</t>
    </rPh>
    <rPh sb="210" eb="212">
      <t>カクシュ</t>
    </rPh>
    <rPh sb="212" eb="214">
      <t>シヒョウ</t>
    </rPh>
    <rPh sb="215" eb="217">
      <t>タッセイ</t>
    </rPh>
    <rPh sb="222" eb="224">
      <t>シンキ</t>
    </rPh>
    <rPh sb="224" eb="226">
      <t>シセツ</t>
    </rPh>
    <rPh sb="226" eb="228">
      <t>セイビ</t>
    </rPh>
    <rPh sb="229" eb="231">
      <t>カイチク</t>
    </rPh>
    <rPh sb="232" eb="234">
      <t>コウシン</t>
    </rPh>
    <rPh sb="235" eb="236">
      <t>スス</t>
    </rPh>
    <rPh sb="275" eb="278">
      <t>コウリツテキ</t>
    </rPh>
    <rPh sb="279" eb="281">
      <t>シセツ</t>
    </rPh>
    <rPh sb="281" eb="283">
      <t>カンリ</t>
    </rPh>
    <rPh sb="284" eb="285">
      <t>スス</t>
    </rPh>
    <phoneticPr fontId="4"/>
  </si>
  <si>
    <r>
      <rPr>
        <b/>
        <sz val="11"/>
        <color theme="1"/>
        <rFont val="ＭＳ ゴシック"/>
        <family val="3"/>
        <charset val="128"/>
      </rPr>
      <t>① 経常収支比率</t>
    </r>
    <r>
      <rPr>
        <sz val="11"/>
        <color theme="1"/>
        <rFont val="ＭＳ ゴシック"/>
        <family val="3"/>
        <charset val="128"/>
      </rPr>
      <t xml:space="preserve">
　判断基準である100%を超えているが，類似団体に比し，低い数値となっている。
</t>
    </r>
    <r>
      <rPr>
        <b/>
        <sz val="11"/>
        <color theme="1"/>
        <rFont val="ＭＳ ゴシック"/>
        <family val="3"/>
        <charset val="128"/>
      </rPr>
      <t>③ 流動比率</t>
    </r>
    <r>
      <rPr>
        <sz val="11"/>
        <color theme="1"/>
        <rFont val="ＭＳ ゴシック"/>
        <family val="3"/>
        <charset val="128"/>
      </rPr>
      <t xml:space="preserve">
　類似団体に比し低く，また減少傾向となっているため，使用料の確保や経費の節減等により，財源の確保が必要である。
　なお，平成26年度は会計制度の見直しの影響により，大きく減少している。
</t>
    </r>
    <r>
      <rPr>
        <b/>
        <sz val="11"/>
        <color theme="1"/>
        <rFont val="ＭＳ ゴシック"/>
        <family val="3"/>
        <charset val="128"/>
      </rPr>
      <t>④ 企業債残高対事業規模比率</t>
    </r>
    <r>
      <rPr>
        <sz val="11"/>
        <color theme="1"/>
        <rFont val="ＭＳ ゴシック"/>
        <family val="3"/>
        <charset val="128"/>
      </rPr>
      <t xml:space="preserve">
　財政の健全化を高めるため，企業債残高の削減に取り組み減少傾向にあるが，未だ類似団体に比し高い水準にある。
</t>
    </r>
    <r>
      <rPr>
        <b/>
        <sz val="11"/>
        <color theme="1"/>
        <rFont val="ＭＳ ゴシック"/>
        <family val="3"/>
        <charset val="128"/>
      </rPr>
      <t>⑤ 経費回収率</t>
    </r>
    <r>
      <rPr>
        <sz val="11"/>
        <color theme="1"/>
        <rFont val="ＭＳ ゴシック"/>
        <family val="3"/>
        <charset val="128"/>
      </rPr>
      <t xml:space="preserve">
　未だ判断基準の100%を下回っているが，近年増加傾向となっている。100%を超えるためにより一層の接続率の向上と経費の節減に努める。
</t>
    </r>
    <r>
      <rPr>
        <b/>
        <sz val="11"/>
        <color theme="1"/>
        <rFont val="ＭＳ ゴシック"/>
        <family val="3"/>
        <charset val="128"/>
      </rPr>
      <t>⑥ 汚水処理原価</t>
    </r>
    <r>
      <rPr>
        <sz val="11"/>
        <color theme="1"/>
        <rFont val="ＭＳ ゴシック"/>
        <family val="3"/>
        <charset val="128"/>
      </rPr>
      <t xml:space="preserve">
　類似団体に比し汚水処理原価が高い数値を示しているが，下水道整備区域が広域であることから資本費が高額となる傾向によるものであると考えられる。
</t>
    </r>
    <r>
      <rPr>
        <b/>
        <sz val="11"/>
        <color theme="1"/>
        <rFont val="ＭＳ ゴシック"/>
        <family val="3"/>
        <charset val="128"/>
      </rPr>
      <t>⑧ 水洗化率</t>
    </r>
    <r>
      <rPr>
        <sz val="11"/>
        <color theme="1"/>
        <rFont val="ＭＳ ゴシック"/>
        <family val="3"/>
        <charset val="128"/>
      </rPr>
      <t xml:space="preserve">
　類似団体に比し低い水洗化率を解消するため，重点的に取り組んでいく。
　全体的には，水洗化率の向上，使用料収入を確保する一方，効率的な施設の維持管理に努めた結果，良化傾向にあるが，引き続き経営の健全化に向け様々な検討を進めていく必要がある。
</t>
    </r>
    <rPh sb="2" eb="4">
      <t>ケイジョウ</t>
    </rPh>
    <rPh sb="4" eb="6">
      <t>シュウシ</t>
    </rPh>
    <rPh sb="6" eb="8">
      <t>ヒリツ</t>
    </rPh>
    <rPh sb="10" eb="12">
      <t>ハンダン</t>
    </rPh>
    <rPh sb="12" eb="14">
      <t>キジュン</t>
    </rPh>
    <rPh sb="22" eb="23">
      <t>コ</t>
    </rPh>
    <rPh sb="29" eb="31">
      <t>ルイジ</t>
    </rPh>
    <rPh sb="31" eb="33">
      <t>ダンタイ</t>
    </rPh>
    <rPh sb="34" eb="35">
      <t>ヒ</t>
    </rPh>
    <rPh sb="37" eb="38">
      <t>ヒク</t>
    </rPh>
    <rPh sb="39" eb="41">
      <t>スウチ</t>
    </rPh>
    <rPh sb="57" eb="59">
      <t>ルイジ</t>
    </rPh>
    <rPh sb="59" eb="61">
      <t>ダンタイ</t>
    </rPh>
    <rPh sb="62" eb="63">
      <t>ヒ</t>
    </rPh>
    <rPh sb="64" eb="65">
      <t>ヒク</t>
    </rPh>
    <rPh sb="69" eb="71">
      <t>ゲンショウ</t>
    </rPh>
    <rPh sb="71" eb="73">
      <t>ケイコウ</t>
    </rPh>
    <rPh sb="82" eb="85">
      <t>シヨウリョウ</t>
    </rPh>
    <rPh sb="86" eb="88">
      <t>カクホ</t>
    </rPh>
    <rPh sb="89" eb="91">
      <t>ケイヒ</t>
    </rPh>
    <rPh sb="94" eb="95">
      <t>トウ</t>
    </rPh>
    <rPh sb="102" eb="104">
      <t>カクホ</t>
    </rPh>
    <rPh sb="105" eb="107">
      <t>ヒツヨウ</t>
    </rPh>
    <rPh sb="165" eb="167">
      <t>ザイセイ</t>
    </rPh>
    <rPh sb="168" eb="171">
      <t>ケンゼンカ</t>
    </rPh>
    <rPh sb="172" eb="173">
      <t>タカ</t>
    </rPh>
    <rPh sb="178" eb="180">
      <t>キギョウ</t>
    </rPh>
    <rPh sb="180" eb="181">
      <t>サイ</t>
    </rPh>
    <rPh sb="181" eb="183">
      <t>ザンダカ</t>
    </rPh>
    <rPh sb="184" eb="186">
      <t>サクゲン</t>
    </rPh>
    <rPh sb="187" eb="188">
      <t>ト</t>
    </rPh>
    <rPh sb="189" eb="190">
      <t>ク</t>
    </rPh>
    <rPh sb="191" eb="193">
      <t>ゲンショウ</t>
    </rPh>
    <rPh sb="193" eb="195">
      <t>ケイコウ</t>
    </rPh>
    <rPh sb="200" eb="201">
      <t>イマ</t>
    </rPh>
    <rPh sb="202" eb="204">
      <t>ルイジ</t>
    </rPh>
    <rPh sb="204" eb="206">
      <t>ダンタイ</t>
    </rPh>
    <rPh sb="207" eb="208">
      <t>ヒ</t>
    </rPh>
    <rPh sb="209" eb="210">
      <t>タカ</t>
    </rPh>
    <rPh sb="211" eb="213">
      <t>スイジュン</t>
    </rPh>
    <rPh sb="247" eb="249">
      <t>キンネン</t>
    </rPh>
    <rPh sb="251" eb="253">
      <t>ケイコウ</t>
    </rPh>
    <rPh sb="265" eb="266">
      <t>コ</t>
    </rPh>
    <rPh sb="347" eb="349">
      <t>シホン</t>
    </rPh>
    <rPh sb="376" eb="379">
      <t>スイセンカ</t>
    </rPh>
    <rPh sb="379" eb="380">
      <t>リツ</t>
    </rPh>
    <rPh sb="389" eb="390">
      <t>ヒク</t>
    </rPh>
    <rPh sb="391" eb="394">
      <t>スイセンカ</t>
    </rPh>
    <rPh sb="394" eb="395">
      <t>リツ</t>
    </rPh>
    <rPh sb="396" eb="398">
      <t>カイショウ</t>
    </rPh>
    <rPh sb="403" eb="406">
      <t>ジュウテンテキ</t>
    </rPh>
    <rPh sb="407" eb="408">
      <t>ト</t>
    </rPh>
    <rPh sb="409" eb="410">
      <t>ク</t>
    </rPh>
    <rPh sb="417" eb="420">
      <t>ゼンタイテキ</t>
    </rPh>
    <rPh sb="423" eb="426">
      <t>スイセンカ</t>
    </rPh>
    <rPh sb="426" eb="427">
      <t>リツ</t>
    </rPh>
    <rPh sb="428" eb="430">
      <t>コウジョウ</t>
    </rPh>
    <rPh sb="431" eb="434">
      <t>シヨウリョウ</t>
    </rPh>
    <rPh sb="434" eb="436">
      <t>シュウニュウ</t>
    </rPh>
    <rPh sb="437" eb="439">
      <t>カクホ</t>
    </rPh>
    <rPh sb="441" eb="443">
      <t>イッポウ</t>
    </rPh>
    <rPh sb="444" eb="447">
      <t>コウリツテキ</t>
    </rPh>
    <rPh sb="448" eb="450">
      <t>シセツ</t>
    </rPh>
    <rPh sb="451" eb="453">
      <t>イジ</t>
    </rPh>
    <rPh sb="453" eb="455">
      <t>カンリ</t>
    </rPh>
    <rPh sb="456" eb="457">
      <t>ツト</t>
    </rPh>
    <rPh sb="459" eb="461">
      <t>ケッカ</t>
    </rPh>
    <rPh sb="462" eb="464">
      <t>リョウカ</t>
    </rPh>
    <rPh sb="464" eb="466">
      <t>ケイコウ</t>
    </rPh>
    <rPh sb="471" eb="472">
      <t>ヒ</t>
    </rPh>
    <rPh sb="473" eb="474">
      <t>ツヅ</t>
    </rPh>
    <rPh sb="475" eb="477">
      <t>ケイエイ</t>
    </rPh>
    <rPh sb="478" eb="481">
      <t>ケンゼンカ</t>
    </rPh>
    <rPh sb="482" eb="483">
      <t>ム</t>
    </rPh>
    <rPh sb="484" eb="486">
      <t>サマザマ</t>
    </rPh>
    <rPh sb="487" eb="489">
      <t>ケントウ</t>
    </rPh>
    <rPh sb="490" eb="491">
      <t>スス</t>
    </rPh>
    <rPh sb="495" eb="497">
      <t>ヒツヨウ</t>
    </rPh>
    <phoneticPr fontId="4"/>
  </si>
  <si>
    <r>
      <rPr>
        <b/>
        <sz val="9.5"/>
        <rFont val="ＭＳ ゴシック"/>
        <family val="3"/>
        <charset val="128"/>
      </rPr>
      <t xml:space="preserve">① 有形固定資産減価償却率
</t>
    </r>
    <r>
      <rPr>
        <sz val="9.5"/>
        <rFont val="ＭＳ ゴシック"/>
        <family val="3"/>
        <charset val="128"/>
      </rPr>
      <t>　類似団体に比し低い水準であるが，要因の一つとして平成18年度に企業会計に移行する際，資産残額により計上したため償却率は低い数値を示している。
　また，平成26年度においては会計制度見直しによる移行処理に伴い，大きく増加している。</t>
    </r>
    <r>
      <rPr>
        <b/>
        <sz val="9.5"/>
        <rFont val="ＭＳ ゴシック"/>
        <family val="3"/>
        <charset val="128"/>
      </rPr>
      <t xml:space="preserve">
② 管渠老朽化率
</t>
    </r>
    <r>
      <rPr>
        <sz val="9.5"/>
        <rFont val="ＭＳ ゴシック"/>
        <family val="3"/>
        <charset val="128"/>
      </rPr>
      <t xml:space="preserve">　施設や管渠の老朽化の状況を示している本指標については，類似団体に比し，低い水準であるが，昭和27年の下水道事業の着手から60年以上が経過し，管渠・処理場・ポンプ場の老朽化が急激に進行することが見込まれる。
</t>
    </r>
    <r>
      <rPr>
        <b/>
        <sz val="9.5"/>
        <rFont val="ＭＳ ゴシック"/>
        <family val="3"/>
        <charset val="128"/>
      </rPr>
      <t>③ 管渠改善率</t>
    </r>
    <r>
      <rPr>
        <sz val="9.5"/>
        <rFont val="ＭＳ ゴシック"/>
        <family val="3"/>
        <charset val="128"/>
      </rPr>
      <t xml:space="preserve">
　管渠老朽化率が低く，更新管渠が類似団体に比し少ないため低い数値であるが，増加する老朽管渠に対応するため計画的な更新が必要となる。
　今後は，浸水対策や未普及対策のための新たな管渠等の整備を含めた，計画的な改築・更新や維持管理が必要となる。</t>
    </r>
    <rPh sb="15" eb="17">
      <t>ルイジ</t>
    </rPh>
    <rPh sb="17" eb="19">
      <t>ダンタイ</t>
    </rPh>
    <rPh sb="20" eb="21">
      <t>ヒ</t>
    </rPh>
    <rPh sb="22" eb="23">
      <t>ヒク</t>
    </rPh>
    <rPh sb="24" eb="26">
      <t>スイジュン</t>
    </rPh>
    <rPh sb="34" eb="35">
      <t>ヒト</t>
    </rPh>
    <rPh sb="140" eb="142">
      <t>シセツ</t>
    </rPh>
    <rPh sb="143" eb="144">
      <t>カン</t>
    </rPh>
    <rPh sb="144" eb="145">
      <t>キョ</t>
    </rPh>
    <rPh sb="146" eb="149">
      <t>ロウキュウカ</t>
    </rPh>
    <rPh sb="150" eb="152">
      <t>ジョウキョウ</t>
    </rPh>
    <rPh sb="153" eb="154">
      <t>シメ</t>
    </rPh>
    <rPh sb="158" eb="159">
      <t>ホン</t>
    </rPh>
    <rPh sb="159" eb="161">
      <t>シヒョウ</t>
    </rPh>
    <rPh sb="167" eb="169">
      <t>ルイジ</t>
    </rPh>
    <rPh sb="169" eb="171">
      <t>ダンタイ</t>
    </rPh>
    <rPh sb="172" eb="173">
      <t>ヒ</t>
    </rPh>
    <rPh sb="175" eb="176">
      <t>ヒク</t>
    </rPh>
    <rPh sb="177" eb="179">
      <t>スイジュン</t>
    </rPh>
    <rPh sb="184" eb="186">
      <t>ショウワ</t>
    </rPh>
    <rPh sb="188" eb="189">
      <t>ネン</t>
    </rPh>
    <rPh sb="190" eb="193">
      <t>ゲスイドウ</t>
    </rPh>
    <rPh sb="193" eb="195">
      <t>ジギョウ</t>
    </rPh>
    <rPh sb="196" eb="198">
      <t>チャクシュ</t>
    </rPh>
    <rPh sb="202" eb="205">
      <t>ネンイジョウ</t>
    </rPh>
    <rPh sb="206" eb="208">
      <t>ケイカ</t>
    </rPh>
    <rPh sb="210" eb="211">
      <t>カン</t>
    </rPh>
    <rPh sb="211" eb="212">
      <t>キョ</t>
    </rPh>
    <rPh sb="213" eb="216">
      <t>ショリジョウ</t>
    </rPh>
    <rPh sb="220" eb="221">
      <t>ジョウ</t>
    </rPh>
    <rPh sb="226" eb="228">
      <t>キュウゲキ</t>
    </rPh>
    <rPh sb="229" eb="231">
      <t>シンコウ</t>
    </rPh>
    <rPh sb="236" eb="238">
      <t>ミコ</t>
    </rPh>
    <rPh sb="267" eb="269">
      <t>ルイジ</t>
    </rPh>
    <rPh sb="269" eb="271">
      <t>ダンタイ</t>
    </rPh>
    <rPh sb="272" eb="273">
      <t>ヒ</t>
    </rPh>
    <rPh sb="288" eb="290">
      <t>ゾウカ</t>
    </rPh>
    <rPh sb="319" eb="321">
      <t>コンゴ</t>
    </rPh>
    <rPh sb="323" eb="325">
      <t>シンスイ</t>
    </rPh>
    <rPh sb="325" eb="327">
      <t>タイサク</t>
    </rPh>
    <rPh sb="328" eb="331">
      <t>ミフキュウ</t>
    </rPh>
    <rPh sb="331" eb="333">
      <t>タイサク</t>
    </rPh>
    <rPh sb="337" eb="338">
      <t>アラ</t>
    </rPh>
    <rPh sb="340" eb="341">
      <t>カン</t>
    </rPh>
    <rPh sb="341" eb="342">
      <t>キョ</t>
    </rPh>
    <rPh sb="342" eb="343">
      <t>トウ</t>
    </rPh>
    <rPh sb="344" eb="346">
      <t>セイビ</t>
    </rPh>
    <rPh sb="347" eb="348">
      <t>フク</t>
    </rPh>
    <rPh sb="351" eb="354">
      <t>ケイカクテキ</t>
    </rPh>
    <rPh sb="355" eb="357">
      <t>カイチク</t>
    </rPh>
    <rPh sb="358" eb="360">
      <t>コウシン</t>
    </rPh>
    <rPh sb="361" eb="363">
      <t>イジ</t>
    </rPh>
    <rPh sb="363" eb="365">
      <t>カンリ</t>
    </rPh>
    <rPh sb="366" eb="36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</si>
</sst>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5"/>
      <name val="ＭＳ ゴシック"/>
      <family val="3"/>
      <charset val="128"/>
    </font>
    <font>
      <b/>
      <sz val="9.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0.02</c:v>
                </c:pt>
                <c:pt idx="1">
                  <c:v>0.02</c:v>
                </c:pt>
                <c:pt idx="2">
                  <c:v>0.04</c:v>
                </c:pt>
                <c:pt idx="3">
                  <c:v>0.02</c:v>
                </c:pt>
                <c:pt idx="4">
                  <c:v>0.04</c:v>
                </c:pt>
              </c:numCache>
            </c:numRef>
          </c:val>
        </c:ser>
        <c:dLbls>
          <c:showLegendKey val="0"/>
          <c:showVal val="0"/>
          <c:showCatName val="0"/>
          <c:showSerName val="0"/>
          <c:showPercent val="0"/>
          <c:showBubbleSize val="0"/>
        </c:dLbls>
        <c:gapWidth val="150"/>
        <c:axId val="306417024"/>
        <c:axId val="30642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0.35</c:v>
                </c:pt>
                <c:pt idx="2">
                  <c:v>0.35</c:v>
                </c:pt>
                <c:pt idx="3">
                  <c:v>0.37</c:v>
                </c:pt>
                <c:pt idx="4">
                  <c:v>0.38</c:v>
                </c:pt>
              </c:numCache>
            </c:numRef>
          </c:val>
          <c:smooth val="0"/>
        </c:ser>
        <c:dLbls>
          <c:showLegendKey val="0"/>
          <c:showVal val="0"/>
          <c:showCatName val="0"/>
          <c:showSerName val="0"/>
          <c:showPercent val="0"/>
          <c:showBubbleSize val="0"/>
        </c:dLbls>
        <c:marker val="1"/>
        <c:smooth val="0"/>
        <c:axId val="306417024"/>
        <c:axId val="306423680"/>
      </c:lineChart>
      <c:dateAx>
        <c:axId val="306417024"/>
        <c:scaling>
          <c:orientation val="minMax"/>
        </c:scaling>
        <c:delete val="1"/>
        <c:axPos val="b"/>
        <c:numFmt formatCode="ge" sourceLinked="1"/>
        <c:majorTickMark val="none"/>
        <c:minorTickMark val="none"/>
        <c:tickLblPos val="none"/>
        <c:crossAx val="306423680"/>
        <c:crosses val="autoZero"/>
        <c:auto val="1"/>
        <c:lblOffset val="100"/>
        <c:baseTimeUnit val="years"/>
      </c:dateAx>
      <c:valAx>
        <c:axId val="30642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74.3</c:v>
                </c:pt>
                <c:pt idx="1">
                  <c:v>74.739999999999995</c:v>
                </c:pt>
                <c:pt idx="2">
                  <c:v>102.99</c:v>
                </c:pt>
                <c:pt idx="3">
                  <c:v>100.41</c:v>
                </c:pt>
                <c:pt idx="4">
                  <c:v>96.09</c:v>
                </c:pt>
              </c:numCache>
            </c:numRef>
          </c:val>
        </c:ser>
        <c:dLbls>
          <c:showLegendKey val="0"/>
          <c:showVal val="0"/>
          <c:showCatName val="0"/>
          <c:showSerName val="0"/>
          <c:showPercent val="0"/>
          <c:showBubbleSize val="0"/>
        </c:dLbls>
        <c:gapWidth val="150"/>
        <c:axId val="357169792"/>
        <c:axId val="36283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62.79</c:v>
                </c:pt>
                <c:pt idx="1">
                  <c:v>61.76</c:v>
                </c:pt>
                <c:pt idx="2">
                  <c:v>63.09</c:v>
                </c:pt>
                <c:pt idx="3">
                  <c:v>62.74</c:v>
                </c:pt>
                <c:pt idx="4">
                  <c:v>63.52</c:v>
                </c:pt>
              </c:numCache>
            </c:numRef>
          </c:val>
          <c:smooth val="0"/>
        </c:ser>
        <c:dLbls>
          <c:showLegendKey val="0"/>
          <c:showVal val="0"/>
          <c:showCatName val="0"/>
          <c:showSerName val="0"/>
          <c:showPercent val="0"/>
          <c:showBubbleSize val="0"/>
        </c:dLbls>
        <c:marker val="1"/>
        <c:smooth val="0"/>
        <c:axId val="357169792"/>
        <c:axId val="362834944"/>
      </c:lineChart>
      <c:dateAx>
        <c:axId val="357169792"/>
        <c:scaling>
          <c:orientation val="minMax"/>
        </c:scaling>
        <c:delete val="1"/>
        <c:axPos val="b"/>
        <c:numFmt formatCode="ge" sourceLinked="1"/>
        <c:majorTickMark val="none"/>
        <c:minorTickMark val="none"/>
        <c:tickLblPos val="none"/>
        <c:crossAx val="362834944"/>
        <c:crosses val="autoZero"/>
        <c:auto val="1"/>
        <c:lblOffset val="100"/>
        <c:baseTimeUnit val="years"/>
      </c:dateAx>
      <c:valAx>
        <c:axId val="36283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16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89.28</c:v>
                </c:pt>
                <c:pt idx="1">
                  <c:v>89.56</c:v>
                </c:pt>
                <c:pt idx="2">
                  <c:v>89.35</c:v>
                </c:pt>
                <c:pt idx="3">
                  <c:v>89.67</c:v>
                </c:pt>
                <c:pt idx="4">
                  <c:v>89.87</c:v>
                </c:pt>
              </c:numCache>
            </c:numRef>
          </c:val>
        </c:ser>
        <c:dLbls>
          <c:showLegendKey val="0"/>
          <c:showVal val="0"/>
          <c:showCatName val="0"/>
          <c:showSerName val="0"/>
          <c:showPercent val="0"/>
          <c:showBubbleSize val="0"/>
        </c:dLbls>
        <c:gapWidth val="150"/>
        <c:axId val="365383040"/>
        <c:axId val="32303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98.46</c:v>
                </c:pt>
                <c:pt idx="1">
                  <c:v>98.54</c:v>
                </c:pt>
                <c:pt idx="2">
                  <c:v>98.56</c:v>
                </c:pt>
                <c:pt idx="3">
                  <c:v>98.64</c:v>
                </c:pt>
                <c:pt idx="4">
                  <c:v>98.71</c:v>
                </c:pt>
              </c:numCache>
            </c:numRef>
          </c:val>
          <c:smooth val="0"/>
        </c:ser>
        <c:dLbls>
          <c:showLegendKey val="0"/>
          <c:showVal val="0"/>
          <c:showCatName val="0"/>
          <c:showSerName val="0"/>
          <c:showPercent val="0"/>
          <c:showBubbleSize val="0"/>
        </c:dLbls>
        <c:marker val="1"/>
        <c:smooth val="0"/>
        <c:axId val="365383040"/>
        <c:axId val="323035904"/>
      </c:lineChart>
      <c:dateAx>
        <c:axId val="365383040"/>
        <c:scaling>
          <c:orientation val="minMax"/>
        </c:scaling>
        <c:delete val="1"/>
        <c:axPos val="b"/>
        <c:numFmt formatCode="ge" sourceLinked="1"/>
        <c:majorTickMark val="none"/>
        <c:minorTickMark val="none"/>
        <c:tickLblPos val="none"/>
        <c:crossAx val="323035904"/>
        <c:crosses val="autoZero"/>
        <c:auto val="1"/>
        <c:lblOffset val="100"/>
        <c:baseTimeUnit val="years"/>
      </c:dateAx>
      <c:valAx>
        <c:axId val="32303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38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100.28</c:v>
                </c:pt>
                <c:pt idx="1">
                  <c:v>100.29</c:v>
                </c:pt>
                <c:pt idx="2">
                  <c:v>102.97</c:v>
                </c:pt>
                <c:pt idx="3">
                  <c:v>102.71</c:v>
                </c:pt>
                <c:pt idx="4">
                  <c:v>101.04</c:v>
                </c:pt>
              </c:numCache>
            </c:numRef>
          </c:val>
        </c:ser>
        <c:dLbls>
          <c:showLegendKey val="0"/>
          <c:showVal val="0"/>
          <c:showCatName val="0"/>
          <c:showSerName val="0"/>
          <c:showPercent val="0"/>
          <c:showBubbleSize val="0"/>
        </c:dLbls>
        <c:gapWidth val="150"/>
        <c:axId val="313923072"/>
        <c:axId val="31392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105.47</c:v>
                </c:pt>
                <c:pt idx="1">
                  <c:v>105.54</c:v>
                </c:pt>
                <c:pt idx="2">
                  <c:v>105.85</c:v>
                </c:pt>
                <c:pt idx="3">
                  <c:v>106.98</c:v>
                </c:pt>
                <c:pt idx="4">
                  <c:v>108.24</c:v>
                </c:pt>
              </c:numCache>
            </c:numRef>
          </c:val>
          <c:smooth val="0"/>
        </c:ser>
        <c:dLbls>
          <c:showLegendKey val="0"/>
          <c:showVal val="0"/>
          <c:showCatName val="0"/>
          <c:showSerName val="0"/>
          <c:showPercent val="0"/>
          <c:showBubbleSize val="0"/>
        </c:dLbls>
        <c:marker val="1"/>
        <c:smooth val="0"/>
        <c:axId val="313923072"/>
        <c:axId val="313924992"/>
      </c:lineChart>
      <c:dateAx>
        <c:axId val="313923072"/>
        <c:scaling>
          <c:orientation val="minMax"/>
        </c:scaling>
        <c:delete val="1"/>
        <c:axPos val="b"/>
        <c:numFmt formatCode="ge" sourceLinked="1"/>
        <c:majorTickMark val="none"/>
        <c:minorTickMark val="none"/>
        <c:tickLblPos val="none"/>
        <c:crossAx val="313924992"/>
        <c:crosses val="autoZero"/>
        <c:auto val="1"/>
        <c:lblOffset val="100"/>
        <c:baseTimeUnit val="years"/>
      </c:dateAx>
      <c:valAx>
        <c:axId val="31392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7.85</c:v>
                </c:pt>
                <c:pt idx="1">
                  <c:v>8.99</c:v>
                </c:pt>
                <c:pt idx="2">
                  <c:v>11.04</c:v>
                </c:pt>
                <c:pt idx="3">
                  <c:v>11.67</c:v>
                </c:pt>
                <c:pt idx="4">
                  <c:v>21.2</c:v>
                </c:pt>
              </c:numCache>
            </c:numRef>
          </c:val>
        </c:ser>
        <c:dLbls>
          <c:showLegendKey val="0"/>
          <c:showVal val="0"/>
          <c:showCatName val="0"/>
          <c:showSerName val="0"/>
          <c:showPercent val="0"/>
          <c:showBubbleSize val="0"/>
        </c:dLbls>
        <c:gapWidth val="150"/>
        <c:axId val="318450304"/>
        <c:axId val="31845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28.99</c:v>
                </c:pt>
                <c:pt idx="1">
                  <c:v>29.9</c:v>
                </c:pt>
                <c:pt idx="2">
                  <c:v>30.56</c:v>
                </c:pt>
                <c:pt idx="3">
                  <c:v>31.06</c:v>
                </c:pt>
                <c:pt idx="4">
                  <c:v>42</c:v>
                </c:pt>
              </c:numCache>
            </c:numRef>
          </c:val>
          <c:smooth val="0"/>
        </c:ser>
        <c:dLbls>
          <c:showLegendKey val="0"/>
          <c:showVal val="0"/>
          <c:showCatName val="0"/>
          <c:showSerName val="0"/>
          <c:showPercent val="0"/>
          <c:showBubbleSize val="0"/>
        </c:dLbls>
        <c:marker val="1"/>
        <c:smooth val="0"/>
        <c:axId val="318450304"/>
        <c:axId val="318457344"/>
      </c:lineChart>
      <c:dateAx>
        <c:axId val="318450304"/>
        <c:scaling>
          <c:orientation val="minMax"/>
        </c:scaling>
        <c:delete val="1"/>
        <c:axPos val="b"/>
        <c:numFmt formatCode="ge" sourceLinked="1"/>
        <c:majorTickMark val="none"/>
        <c:minorTickMark val="none"/>
        <c:tickLblPos val="none"/>
        <c:crossAx val="318457344"/>
        <c:crosses val="autoZero"/>
        <c:auto val="1"/>
        <c:lblOffset val="100"/>
        <c:baseTimeUnit val="years"/>
      </c:dateAx>
      <c:valAx>
        <c:axId val="31845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5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formatCode="#,##0.00;&quot;△&quot;#,##0.00">
                  <c:v>0</c:v>
                </c:pt>
                <c:pt idx="1">
                  <c:v>0.57999999999999996</c:v>
                </c:pt>
                <c:pt idx="2">
                  <c:v>0.56999999999999995</c:v>
                </c:pt>
                <c:pt idx="3">
                  <c:v>1.06</c:v>
                </c:pt>
                <c:pt idx="4">
                  <c:v>1.05</c:v>
                </c:pt>
              </c:numCache>
            </c:numRef>
          </c:val>
        </c:ser>
        <c:dLbls>
          <c:showLegendKey val="0"/>
          <c:showVal val="0"/>
          <c:showCatName val="0"/>
          <c:showSerName val="0"/>
          <c:showPercent val="0"/>
          <c:showBubbleSize val="0"/>
        </c:dLbls>
        <c:gapWidth val="150"/>
        <c:axId val="318472192"/>
        <c:axId val="31847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5.77</c:v>
                </c:pt>
                <c:pt idx="1">
                  <c:v>6.06</c:v>
                </c:pt>
                <c:pt idx="2">
                  <c:v>6.24</c:v>
                </c:pt>
                <c:pt idx="3">
                  <c:v>6.43</c:v>
                </c:pt>
                <c:pt idx="4">
                  <c:v>6.95</c:v>
                </c:pt>
              </c:numCache>
            </c:numRef>
          </c:val>
          <c:smooth val="0"/>
        </c:ser>
        <c:dLbls>
          <c:showLegendKey val="0"/>
          <c:showVal val="0"/>
          <c:showCatName val="0"/>
          <c:showSerName val="0"/>
          <c:showPercent val="0"/>
          <c:showBubbleSize val="0"/>
        </c:dLbls>
        <c:marker val="1"/>
        <c:smooth val="0"/>
        <c:axId val="318472192"/>
        <c:axId val="318474496"/>
      </c:lineChart>
      <c:dateAx>
        <c:axId val="318472192"/>
        <c:scaling>
          <c:orientation val="minMax"/>
        </c:scaling>
        <c:delete val="1"/>
        <c:axPos val="b"/>
        <c:numFmt formatCode="ge" sourceLinked="1"/>
        <c:majorTickMark val="none"/>
        <c:minorTickMark val="none"/>
        <c:tickLblPos val="none"/>
        <c:crossAx val="318474496"/>
        <c:crosses val="autoZero"/>
        <c:auto val="1"/>
        <c:lblOffset val="100"/>
        <c:baseTimeUnit val="years"/>
      </c:dateAx>
      <c:valAx>
        <c:axId val="3184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7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98688"/>
        <c:axId val="31930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7.14</c:v>
                </c:pt>
                <c:pt idx="1">
                  <c:v>6.77</c:v>
                </c:pt>
                <c:pt idx="2">
                  <c:v>5.72</c:v>
                </c:pt>
                <c:pt idx="3">
                  <c:v>4.09</c:v>
                </c:pt>
                <c:pt idx="4">
                  <c:v>0.61</c:v>
                </c:pt>
              </c:numCache>
            </c:numRef>
          </c:val>
          <c:smooth val="0"/>
        </c:ser>
        <c:dLbls>
          <c:showLegendKey val="0"/>
          <c:showVal val="0"/>
          <c:showCatName val="0"/>
          <c:showSerName val="0"/>
          <c:showPercent val="0"/>
          <c:showBubbleSize val="0"/>
        </c:dLbls>
        <c:marker val="1"/>
        <c:smooth val="0"/>
        <c:axId val="318498688"/>
        <c:axId val="319309312"/>
      </c:lineChart>
      <c:dateAx>
        <c:axId val="318498688"/>
        <c:scaling>
          <c:orientation val="minMax"/>
        </c:scaling>
        <c:delete val="1"/>
        <c:axPos val="b"/>
        <c:numFmt formatCode="ge" sourceLinked="1"/>
        <c:majorTickMark val="none"/>
        <c:minorTickMark val="none"/>
        <c:tickLblPos val="none"/>
        <c:crossAx val="319309312"/>
        <c:crosses val="autoZero"/>
        <c:auto val="1"/>
        <c:lblOffset val="100"/>
        <c:baseTimeUnit val="years"/>
      </c:dateAx>
      <c:valAx>
        <c:axId val="31930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9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111.66</c:v>
                </c:pt>
                <c:pt idx="1">
                  <c:v>101.92</c:v>
                </c:pt>
                <c:pt idx="2">
                  <c:v>100.31</c:v>
                </c:pt>
                <c:pt idx="3">
                  <c:v>70.31</c:v>
                </c:pt>
                <c:pt idx="4">
                  <c:v>22.19</c:v>
                </c:pt>
              </c:numCache>
            </c:numRef>
          </c:val>
        </c:ser>
        <c:dLbls>
          <c:showLegendKey val="0"/>
          <c:showVal val="0"/>
          <c:showCatName val="0"/>
          <c:showSerName val="0"/>
          <c:showPercent val="0"/>
          <c:showBubbleSize val="0"/>
        </c:dLbls>
        <c:gapWidth val="150"/>
        <c:axId val="323044864"/>
        <c:axId val="32304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189.52</c:v>
                </c:pt>
                <c:pt idx="1">
                  <c:v>178.08</c:v>
                </c:pt>
                <c:pt idx="2">
                  <c:v>182.39</c:v>
                </c:pt>
                <c:pt idx="3">
                  <c:v>187.05</c:v>
                </c:pt>
                <c:pt idx="4">
                  <c:v>55.68</c:v>
                </c:pt>
              </c:numCache>
            </c:numRef>
          </c:val>
          <c:smooth val="0"/>
        </c:ser>
        <c:dLbls>
          <c:showLegendKey val="0"/>
          <c:showVal val="0"/>
          <c:showCatName val="0"/>
          <c:showSerName val="0"/>
          <c:showPercent val="0"/>
          <c:showBubbleSize val="0"/>
        </c:dLbls>
        <c:marker val="1"/>
        <c:smooth val="0"/>
        <c:axId val="323044864"/>
        <c:axId val="323046784"/>
      </c:lineChart>
      <c:dateAx>
        <c:axId val="323044864"/>
        <c:scaling>
          <c:orientation val="minMax"/>
        </c:scaling>
        <c:delete val="1"/>
        <c:axPos val="b"/>
        <c:numFmt formatCode="ge" sourceLinked="1"/>
        <c:majorTickMark val="none"/>
        <c:minorTickMark val="none"/>
        <c:tickLblPos val="none"/>
        <c:crossAx val="323046784"/>
        <c:crosses val="autoZero"/>
        <c:auto val="1"/>
        <c:lblOffset val="100"/>
        <c:baseTimeUnit val="years"/>
      </c:dateAx>
      <c:valAx>
        <c:axId val="32304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1367.11</c:v>
                </c:pt>
                <c:pt idx="1">
                  <c:v>1326.54</c:v>
                </c:pt>
                <c:pt idx="2">
                  <c:v>1240.3699999999999</c:v>
                </c:pt>
                <c:pt idx="3">
                  <c:v>1209.7</c:v>
                </c:pt>
                <c:pt idx="4">
                  <c:v>1180.3699999999999</c:v>
                </c:pt>
              </c:numCache>
            </c:numRef>
          </c:val>
        </c:ser>
        <c:dLbls>
          <c:showLegendKey val="0"/>
          <c:showVal val="0"/>
          <c:showCatName val="0"/>
          <c:showSerName val="0"/>
          <c:showPercent val="0"/>
          <c:showBubbleSize val="0"/>
        </c:dLbls>
        <c:gapWidth val="150"/>
        <c:axId val="323090304"/>
        <c:axId val="32317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707.57</c:v>
                </c:pt>
                <c:pt idx="1">
                  <c:v>696.19</c:v>
                </c:pt>
                <c:pt idx="2">
                  <c:v>671.46</c:v>
                </c:pt>
                <c:pt idx="3">
                  <c:v>644.47</c:v>
                </c:pt>
                <c:pt idx="4">
                  <c:v>627.59</c:v>
                </c:pt>
              </c:numCache>
            </c:numRef>
          </c:val>
          <c:smooth val="0"/>
        </c:ser>
        <c:dLbls>
          <c:showLegendKey val="0"/>
          <c:showVal val="0"/>
          <c:showCatName val="0"/>
          <c:showSerName val="0"/>
          <c:showPercent val="0"/>
          <c:showBubbleSize val="0"/>
        </c:dLbls>
        <c:marker val="1"/>
        <c:smooth val="0"/>
        <c:axId val="323090304"/>
        <c:axId val="323170688"/>
      </c:lineChart>
      <c:dateAx>
        <c:axId val="323090304"/>
        <c:scaling>
          <c:orientation val="minMax"/>
        </c:scaling>
        <c:delete val="1"/>
        <c:axPos val="b"/>
        <c:numFmt formatCode="ge" sourceLinked="1"/>
        <c:majorTickMark val="none"/>
        <c:minorTickMark val="none"/>
        <c:tickLblPos val="none"/>
        <c:crossAx val="323170688"/>
        <c:crosses val="autoZero"/>
        <c:auto val="1"/>
        <c:lblOffset val="100"/>
        <c:baseTimeUnit val="years"/>
      </c:dateAx>
      <c:valAx>
        <c:axId val="32317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93.54</c:v>
                </c:pt>
                <c:pt idx="1">
                  <c:v>94.7</c:v>
                </c:pt>
                <c:pt idx="2">
                  <c:v>97.73</c:v>
                </c:pt>
                <c:pt idx="3">
                  <c:v>97.86</c:v>
                </c:pt>
                <c:pt idx="4">
                  <c:v>99.66</c:v>
                </c:pt>
              </c:numCache>
            </c:numRef>
          </c:val>
        </c:ser>
        <c:dLbls>
          <c:showLegendKey val="0"/>
          <c:showVal val="0"/>
          <c:showCatName val="0"/>
          <c:showSerName val="0"/>
          <c:showPercent val="0"/>
          <c:showBubbleSize val="0"/>
        </c:dLbls>
        <c:gapWidth val="150"/>
        <c:axId val="323222528"/>
        <c:axId val="3237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107.3</c:v>
                </c:pt>
                <c:pt idx="1">
                  <c:v>106.48</c:v>
                </c:pt>
                <c:pt idx="2">
                  <c:v>107.64</c:v>
                </c:pt>
                <c:pt idx="3">
                  <c:v>109.25</c:v>
                </c:pt>
                <c:pt idx="4">
                  <c:v>113.93</c:v>
                </c:pt>
              </c:numCache>
            </c:numRef>
          </c:val>
          <c:smooth val="0"/>
        </c:ser>
        <c:dLbls>
          <c:showLegendKey val="0"/>
          <c:showVal val="0"/>
          <c:showCatName val="0"/>
          <c:showSerName val="0"/>
          <c:showPercent val="0"/>
          <c:showBubbleSize val="0"/>
        </c:dLbls>
        <c:marker val="1"/>
        <c:smooth val="0"/>
        <c:axId val="323222528"/>
        <c:axId val="323753472"/>
      </c:lineChart>
      <c:dateAx>
        <c:axId val="323222528"/>
        <c:scaling>
          <c:orientation val="minMax"/>
        </c:scaling>
        <c:delete val="1"/>
        <c:axPos val="b"/>
        <c:numFmt formatCode="ge" sourceLinked="1"/>
        <c:majorTickMark val="none"/>
        <c:minorTickMark val="none"/>
        <c:tickLblPos val="none"/>
        <c:crossAx val="323753472"/>
        <c:crosses val="autoZero"/>
        <c:auto val="1"/>
        <c:lblOffset val="100"/>
        <c:baseTimeUnit val="years"/>
      </c:dateAx>
      <c:valAx>
        <c:axId val="3237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184.94</c:v>
                </c:pt>
                <c:pt idx="1">
                  <c:v>182.83</c:v>
                </c:pt>
                <c:pt idx="2">
                  <c:v>177.09</c:v>
                </c:pt>
                <c:pt idx="3">
                  <c:v>176.39</c:v>
                </c:pt>
                <c:pt idx="4">
                  <c:v>173.06</c:v>
                </c:pt>
              </c:numCache>
            </c:numRef>
          </c:val>
        </c:ser>
        <c:dLbls>
          <c:showLegendKey val="0"/>
          <c:showVal val="0"/>
          <c:showCatName val="0"/>
          <c:showSerName val="0"/>
          <c:showPercent val="0"/>
          <c:showBubbleSize val="0"/>
        </c:dLbls>
        <c:gapWidth val="150"/>
        <c:axId val="338272640"/>
        <c:axId val="33827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124.21</c:v>
                </c:pt>
                <c:pt idx="1">
                  <c:v>124.63</c:v>
                </c:pt>
                <c:pt idx="2">
                  <c:v>123.36</c:v>
                </c:pt>
                <c:pt idx="3">
                  <c:v>121.96</c:v>
                </c:pt>
                <c:pt idx="4">
                  <c:v>116.77</c:v>
                </c:pt>
              </c:numCache>
            </c:numRef>
          </c:val>
          <c:smooth val="0"/>
        </c:ser>
        <c:dLbls>
          <c:showLegendKey val="0"/>
          <c:showVal val="0"/>
          <c:showCatName val="0"/>
          <c:showSerName val="0"/>
          <c:showPercent val="0"/>
          <c:showBubbleSize val="0"/>
        </c:dLbls>
        <c:marker val="1"/>
        <c:smooth val="0"/>
        <c:axId val="338272640"/>
        <c:axId val="338274944"/>
      </c:lineChart>
      <c:dateAx>
        <c:axId val="338272640"/>
        <c:scaling>
          <c:orientation val="minMax"/>
        </c:scaling>
        <c:delete val="1"/>
        <c:axPos val="b"/>
        <c:numFmt formatCode="ge" sourceLinked="1"/>
        <c:majorTickMark val="none"/>
        <c:minorTickMark val="none"/>
        <c:tickLblPos val="none"/>
        <c:crossAx val="338274944"/>
        <c:crosses val="autoZero"/>
        <c:auto val="1"/>
        <c:lblOffset val="100"/>
        <c:baseTimeUnit val="years"/>
      </c:dateAx>
      <c:valAx>
        <c:axId val="33827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27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【86.58】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election activeCell="BL16" sqref="BL16:BZ44"/>
    </sheetView>
  </sheetViews>
  <sheetFormatPr defaultColWidth="2.6640625" defaultRowHeight="13.2" x14ac:dyDescent="0.2"/>
  <cols>
    <col min="1" max="1" width="2.6640625" customWidth="1"/>
    <col min="2" max="62" width="3.77734375" customWidth="1"/>
    <col min="64" max="78" width="3.4414062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新潟県　新潟市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政令市等</v>
      </c>
      <c r="X8" s="46"/>
      <c r="Y8" s="46"/>
      <c r="Z8" s="46"/>
      <c r="AA8" s="46"/>
      <c r="AB8" s="46"/>
      <c r="AC8" s="46"/>
      <c r="AD8" s="3"/>
      <c r="AE8" s="3"/>
      <c r="AF8" s="3"/>
      <c r="AG8" s="3"/>
      <c r="AH8" s="3"/>
      <c r="AI8" s="3"/>
      <c r="AJ8" s="3"/>
      <c r="AK8" s="3"/>
      <c r="AL8" s="47">
        <f>データ!R6</f>
        <v>804413</v>
      </c>
      <c r="AM8" s="47"/>
      <c r="AN8" s="47"/>
      <c r="AO8" s="47"/>
      <c r="AP8" s="47"/>
      <c r="AQ8" s="47"/>
      <c r="AR8" s="47"/>
      <c r="AS8" s="47"/>
      <c r="AT8" s="43">
        <f>データ!S6</f>
        <v>726.45</v>
      </c>
      <c r="AU8" s="43"/>
      <c r="AV8" s="43"/>
      <c r="AW8" s="43"/>
      <c r="AX8" s="43"/>
      <c r="AY8" s="43"/>
      <c r="AZ8" s="43"/>
      <c r="BA8" s="43"/>
      <c r="BB8" s="43">
        <f>データ!T6</f>
        <v>1107.32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42.26</v>
      </c>
      <c r="J10" s="43"/>
      <c r="K10" s="43"/>
      <c r="L10" s="43"/>
      <c r="M10" s="43"/>
      <c r="N10" s="43"/>
      <c r="O10" s="43"/>
      <c r="P10" s="43">
        <f>データ!O6</f>
        <v>80.69</v>
      </c>
      <c r="Q10" s="43"/>
      <c r="R10" s="43"/>
      <c r="S10" s="43"/>
      <c r="T10" s="43"/>
      <c r="U10" s="43"/>
      <c r="V10" s="43"/>
      <c r="W10" s="43">
        <f>データ!P6</f>
        <v>62.96</v>
      </c>
      <c r="X10" s="43"/>
      <c r="Y10" s="43"/>
      <c r="Z10" s="43"/>
      <c r="AA10" s="43"/>
      <c r="AB10" s="43"/>
      <c r="AC10" s="43"/>
      <c r="AD10" s="47">
        <f>データ!Q6</f>
        <v>2991</v>
      </c>
      <c r="AE10" s="47"/>
      <c r="AF10" s="47"/>
      <c r="AG10" s="47"/>
      <c r="AH10" s="47"/>
      <c r="AI10" s="47"/>
      <c r="AJ10" s="47"/>
      <c r="AK10" s="2"/>
      <c r="AL10" s="47">
        <f>データ!U6</f>
        <v>646505</v>
      </c>
      <c r="AM10" s="47"/>
      <c r="AN10" s="47"/>
      <c r="AO10" s="47"/>
      <c r="AP10" s="47"/>
      <c r="AQ10" s="47"/>
      <c r="AR10" s="47"/>
      <c r="AS10" s="47"/>
      <c r="AT10" s="43">
        <f>データ!V6</f>
        <v>114.07</v>
      </c>
      <c r="AU10" s="43"/>
      <c r="AV10" s="43"/>
      <c r="AW10" s="43"/>
      <c r="AX10" s="43"/>
      <c r="AY10" s="43"/>
      <c r="AZ10" s="43"/>
      <c r="BA10" s="43"/>
      <c r="BB10" s="43">
        <f>データ!W6</f>
        <v>5667.62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109</v>
      </c>
      <c r="BM47" s="74"/>
      <c r="BN47" s="74"/>
      <c r="BO47" s="74"/>
      <c r="BP47" s="74"/>
      <c r="BQ47" s="74"/>
      <c r="BR47" s="74"/>
      <c r="BS47" s="74"/>
      <c r="BT47" s="74"/>
      <c r="BU47" s="74"/>
      <c r="BV47" s="74"/>
      <c r="BW47" s="74"/>
      <c r="BX47" s="74"/>
      <c r="BY47" s="74"/>
      <c r="BZ47" s="7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107</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x14ac:dyDescent="0.2">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2014</v>
      </c>
      <c r="C6" s="31">
        <f t="shared" ref="C6:W6" si="3">C7</f>
        <v>151009</v>
      </c>
      <c r="D6" s="31">
        <f t="shared" si="3"/>
        <v>46</v>
      </c>
      <c r="E6" s="31">
        <f t="shared" si="3"/>
        <v>17</v>
      </c>
      <c r="F6" s="31">
        <f t="shared" si="3"/>
        <v>1</v>
      </c>
      <c r="G6" s="31">
        <f t="shared" si="3"/>
        <v>0</v>
      </c>
      <c r="H6" s="31" t="str">
        <f t="shared" si="3"/>
        <v>新潟県　新潟市</v>
      </c>
      <c r="I6" s="31" t="str">
        <f t="shared" si="3"/>
        <v>法適用</v>
      </c>
      <c r="J6" s="31" t="str">
        <f t="shared" si="3"/>
        <v>下水道事業</v>
      </c>
      <c r="K6" s="31" t="str">
        <f t="shared" si="3"/>
        <v>公共下水道</v>
      </c>
      <c r="L6" s="31" t="str">
        <f t="shared" si="3"/>
        <v>政令市等</v>
      </c>
      <c r="M6" s="32" t="str">
        <f t="shared" si="3"/>
        <v>-</v>
      </c>
      <c r="N6" s="32">
        <f t="shared" si="3"/>
        <v>42.26</v>
      </c>
      <c r="O6" s="32">
        <f t="shared" si="3"/>
        <v>80.69</v>
      </c>
      <c r="P6" s="32">
        <f t="shared" si="3"/>
        <v>62.96</v>
      </c>
      <c r="Q6" s="32">
        <f t="shared" si="3"/>
        <v>2991</v>
      </c>
      <c r="R6" s="32">
        <f t="shared" si="3"/>
        <v>804413</v>
      </c>
      <c r="S6" s="32">
        <f t="shared" si="3"/>
        <v>726.45</v>
      </c>
      <c r="T6" s="32">
        <f t="shared" si="3"/>
        <v>1107.32</v>
      </c>
      <c r="U6" s="32">
        <f t="shared" si="3"/>
        <v>646505</v>
      </c>
      <c r="V6" s="32">
        <f t="shared" si="3"/>
        <v>114.07</v>
      </c>
      <c r="W6" s="32">
        <f t="shared" si="3"/>
        <v>5667.62</v>
      </c>
      <c r="X6" s="33">
        <f>IF(X7="",NA(),X7)</f>
        <v>100.28</v>
      </c>
      <c r="Y6" s="33">
        <f t="shared" ref="Y6:AG6" si="4">IF(Y7="",NA(),Y7)</f>
        <v>100.29</v>
      </c>
      <c r="Z6" s="33">
        <f t="shared" si="4"/>
        <v>102.97</v>
      </c>
      <c r="AA6" s="33">
        <f t="shared" si="4"/>
        <v>102.71</v>
      </c>
      <c r="AB6" s="33">
        <f t="shared" si="4"/>
        <v>101.04</v>
      </c>
      <c r="AC6" s="33">
        <f t="shared" si="4"/>
        <v>105.47</v>
      </c>
      <c r="AD6" s="33">
        <f t="shared" si="4"/>
        <v>105.54</v>
      </c>
      <c r="AE6" s="33">
        <f t="shared" si="4"/>
        <v>105.85</v>
      </c>
      <c r="AF6" s="33">
        <f t="shared" si="4"/>
        <v>106.98</v>
      </c>
      <c r="AG6" s="33">
        <f t="shared" si="4"/>
        <v>108.24</v>
      </c>
      <c r="AH6" s="32" t="str">
        <f>IF(AH7="","",IF(AH7="-","【-】","【"&amp;SUBSTITUTE(TEXT(AH7,"#,##0.00"),"-","△")&amp;"】"))</f>
        <v>【107.74】</v>
      </c>
      <c r="AI6" s="32">
        <f>IF(AI7="",NA(),AI7)</f>
        <v>0</v>
      </c>
      <c r="AJ6" s="32">
        <f t="shared" ref="AJ6:AR6" si="5">IF(AJ7="",NA(),AJ7)</f>
        <v>0</v>
      </c>
      <c r="AK6" s="32">
        <f t="shared" si="5"/>
        <v>0</v>
      </c>
      <c r="AL6" s="32">
        <f t="shared" si="5"/>
        <v>0</v>
      </c>
      <c r="AM6" s="32">
        <f t="shared" si="5"/>
        <v>0</v>
      </c>
      <c r="AN6" s="33">
        <f t="shared" si="5"/>
        <v>7.14</v>
      </c>
      <c r="AO6" s="33">
        <f t="shared" si="5"/>
        <v>6.77</v>
      </c>
      <c r="AP6" s="33">
        <f t="shared" si="5"/>
        <v>5.72</v>
      </c>
      <c r="AQ6" s="33">
        <f t="shared" si="5"/>
        <v>4.09</v>
      </c>
      <c r="AR6" s="33">
        <f t="shared" si="5"/>
        <v>0.61</v>
      </c>
      <c r="AS6" s="32" t="str">
        <f>IF(AS7="","",IF(AS7="-","【-】","【"&amp;SUBSTITUTE(TEXT(AS7,"#,##0.00"),"-","△")&amp;"】"))</f>
        <v>【4.71】</v>
      </c>
      <c r="AT6" s="33">
        <f>IF(AT7="",NA(),AT7)</f>
        <v>111.66</v>
      </c>
      <c r="AU6" s="33">
        <f t="shared" ref="AU6:BC6" si="6">IF(AU7="",NA(),AU7)</f>
        <v>101.92</v>
      </c>
      <c r="AV6" s="33">
        <f t="shared" si="6"/>
        <v>100.31</v>
      </c>
      <c r="AW6" s="33">
        <f t="shared" si="6"/>
        <v>70.31</v>
      </c>
      <c r="AX6" s="33">
        <f t="shared" si="6"/>
        <v>22.19</v>
      </c>
      <c r="AY6" s="33">
        <f t="shared" si="6"/>
        <v>189.52</v>
      </c>
      <c r="AZ6" s="33">
        <f t="shared" si="6"/>
        <v>178.08</v>
      </c>
      <c r="BA6" s="33">
        <f t="shared" si="6"/>
        <v>182.39</v>
      </c>
      <c r="BB6" s="33">
        <f t="shared" si="6"/>
        <v>187.05</v>
      </c>
      <c r="BC6" s="33">
        <f t="shared" si="6"/>
        <v>55.68</v>
      </c>
      <c r="BD6" s="32" t="str">
        <f>IF(BD7="","",IF(BD7="-","【-】","【"&amp;SUBSTITUTE(TEXT(BD7,"#,##0.00"),"-","△")&amp;"】"))</f>
        <v>【56.46】</v>
      </c>
      <c r="BE6" s="33">
        <f>IF(BE7="",NA(),BE7)</f>
        <v>1367.11</v>
      </c>
      <c r="BF6" s="33">
        <f t="shared" ref="BF6:BN6" si="7">IF(BF7="",NA(),BF7)</f>
        <v>1326.54</v>
      </c>
      <c r="BG6" s="33">
        <f t="shared" si="7"/>
        <v>1240.3699999999999</v>
      </c>
      <c r="BH6" s="33">
        <f t="shared" si="7"/>
        <v>1209.7</v>
      </c>
      <c r="BI6" s="33">
        <f t="shared" si="7"/>
        <v>1180.3699999999999</v>
      </c>
      <c r="BJ6" s="33">
        <f t="shared" si="7"/>
        <v>707.57</v>
      </c>
      <c r="BK6" s="33">
        <f t="shared" si="7"/>
        <v>696.19</v>
      </c>
      <c r="BL6" s="33">
        <f t="shared" si="7"/>
        <v>671.46</v>
      </c>
      <c r="BM6" s="33">
        <f t="shared" si="7"/>
        <v>644.47</v>
      </c>
      <c r="BN6" s="33">
        <f t="shared" si="7"/>
        <v>627.59</v>
      </c>
      <c r="BO6" s="32" t="str">
        <f>IF(BO7="","",IF(BO7="-","【-】","【"&amp;SUBSTITUTE(TEXT(BO7,"#,##0.00"),"-","△")&amp;"】"))</f>
        <v>【776.35】</v>
      </c>
      <c r="BP6" s="33">
        <f>IF(BP7="",NA(),BP7)</f>
        <v>93.54</v>
      </c>
      <c r="BQ6" s="33">
        <f t="shared" ref="BQ6:BY6" si="8">IF(BQ7="",NA(),BQ7)</f>
        <v>94.7</v>
      </c>
      <c r="BR6" s="33">
        <f t="shared" si="8"/>
        <v>97.73</v>
      </c>
      <c r="BS6" s="33">
        <f t="shared" si="8"/>
        <v>97.86</v>
      </c>
      <c r="BT6" s="33">
        <f t="shared" si="8"/>
        <v>99.66</v>
      </c>
      <c r="BU6" s="33">
        <f t="shared" si="8"/>
        <v>107.3</v>
      </c>
      <c r="BV6" s="33">
        <f t="shared" si="8"/>
        <v>106.48</v>
      </c>
      <c r="BW6" s="33">
        <f t="shared" si="8"/>
        <v>107.64</v>
      </c>
      <c r="BX6" s="33">
        <f t="shared" si="8"/>
        <v>109.25</v>
      </c>
      <c r="BY6" s="33">
        <f t="shared" si="8"/>
        <v>113.93</v>
      </c>
      <c r="BZ6" s="32" t="str">
        <f>IF(BZ7="","",IF(BZ7="-","【-】","【"&amp;SUBSTITUTE(TEXT(BZ7,"#,##0.00"),"-","△")&amp;"】"))</f>
        <v>【96.57】</v>
      </c>
      <c r="CA6" s="33">
        <f>IF(CA7="",NA(),CA7)</f>
        <v>184.94</v>
      </c>
      <c r="CB6" s="33">
        <f t="shared" ref="CB6:CJ6" si="9">IF(CB7="",NA(),CB7)</f>
        <v>182.83</v>
      </c>
      <c r="CC6" s="33">
        <f t="shared" si="9"/>
        <v>177.09</v>
      </c>
      <c r="CD6" s="33">
        <f t="shared" si="9"/>
        <v>176.39</v>
      </c>
      <c r="CE6" s="33">
        <f t="shared" si="9"/>
        <v>173.06</v>
      </c>
      <c r="CF6" s="33">
        <f t="shared" si="9"/>
        <v>124.21</v>
      </c>
      <c r="CG6" s="33">
        <f t="shared" si="9"/>
        <v>124.63</v>
      </c>
      <c r="CH6" s="33">
        <f t="shared" si="9"/>
        <v>123.36</v>
      </c>
      <c r="CI6" s="33">
        <f t="shared" si="9"/>
        <v>121.96</v>
      </c>
      <c r="CJ6" s="33">
        <f t="shared" si="9"/>
        <v>116.77</v>
      </c>
      <c r="CK6" s="32" t="str">
        <f>IF(CK7="","",IF(CK7="-","【-】","【"&amp;SUBSTITUTE(TEXT(CK7,"#,##0.00"),"-","△")&amp;"】"))</f>
        <v>【142.28】</v>
      </c>
      <c r="CL6" s="33">
        <f>IF(CL7="",NA(),CL7)</f>
        <v>74.3</v>
      </c>
      <c r="CM6" s="33">
        <f t="shared" ref="CM6:CU6" si="10">IF(CM7="",NA(),CM7)</f>
        <v>74.739999999999995</v>
      </c>
      <c r="CN6" s="33">
        <f t="shared" si="10"/>
        <v>102.99</v>
      </c>
      <c r="CO6" s="33">
        <f t="shared" si="10"/>
        <v>100.41</v>
      </c>
      <c r="CP6" s="33">
        <f t="shared" si="10"/>
        <v>96.09</v>
      </c>
      <c r="CQ6" s="33">
        <f t="shared" si="10"/>
        <v>62.79</v>
      </c>
      <c r="CR6" s="33">
        <f t="shared" si="10"/>
        <v>61.76</v>
      </c>
      <c r="CS6" s="33">
        <f t="shared" si="10"/>
        <v>63.09</v>
      </c>
      <c r="CT6" s="33">
        <f t="shared" si="10"/>
        <v>62.74</v>
      </c>
      <c r="CU6" s="33">
        <f t="shared" si="10"/>
        <v>63.52</v>
      </c>
      <c r="CV6" s="32" t="str">
        <f>IF(CV7="","",IF(CV7="-","【-】","【"&amp;SUBSTITUTE(TEXT(CV7,"#,##0.00"),"-","△")&amp;"】"))</f>
        <v>【86.58】</v>
      </c>
      <c r="CW6" s="33">
        <f>IF(CW7="",NA(),CW7)</f>
        <v>89.28</v>
      </c>
      <c r="CX6" s="33">
        <f t="shared" ref="CX6:DF6" si="11">IF(CX7="",NA(),CX7)</f>
        <v>89.56</v>
      </c>
      <c r="CY6" s="33">
        <f t="shared" si="11"/>
        <v>89.35</v>
      </c>
      <c r="CZ6" s="33">
        <f t="shared" si="11"/>
        <v>89.67</v>
      </c>
      <c r="DA6" s="33">
        <f t="shared" si="11"/>
        <v>89.87</v>
      </c>
      <c r="DB6" s="33">
        <f t="shared" si="11"/>
        <v>98.46</v>
      </c>
      <c r="DC6" s="33">
        <f t="shared" si="11"/>
        <v>98.54</v>
      </c>
      <c r="DD6" s="33">
        <f t="shared" si="11"/>
        <v>98.56</v>
      </c>
      <c r="DE6" s="33">
        <f t="shared" si="11"/>
        <v>98.64</v>
      </c>
      <c r="DF6" s="33">
        <f t="shared" si="11"/>
        <v>98.71</v>
      </c>
      <c r="DG6" s="32" t="str">
        <f>IF(DG7="","",IF(DG7="-","【-】","【"&amp;SUBSTITUTE(TEXT(DG7,"#,##0.00"),"-","△")&amp;"】"))</f>
        <v>【94.57】</v>
      </c>
      <c r="DH6" s="33">
        <f>IF(DH7="",NA(),DH7)</f>
        <v>7.85</v>
      </c>
      <c r="DI6" s="33">
        <f t="shared" ref="DI6:DQ6" si="12">IF(DI7="",NA(),DI7)</f>
        <v>8.99</v>
      </c>
      <c r="DJ6" s="33">
        <f t="shared" si="12"/>
        <v>11.04</v>
      </c>
      <c r="DK6" s="33">
        <f t="shared" si="12"/>
        <v>11.67</v>
      </c>
      <c r="DL6" s="33">
        <f t="shared" si="12"/>
        <v>21.2</v>
      </c>
      <c r="DM6" s="33">
        <f t="shared" si="12"/>
        <v>28.99</v>
      </c>
      <c r="DN6" s="33">
        <f t="shared" si="12"/>
        <v>29.9</v>
      </c>
      <c r="DO6" s="33">
        <f t="shared" si="12"/>
        <v>30.56</v>
      </c>
      <c r="DP6" s="33">
        <f t="shared" si="12"/>
        <v>31.06</v>
      </c>
      <c r="DQ6" s="33">
        <f t="shared" si="12"/>
        <v>42</v>
      </c>
      <c r="DR6" s="32" t="str">
        <f>IF(DR7="","",IF(DR7="-","【-】","【"&amp;SUBSTITUTE(TEXT(DR7,"#,##0.00"),"-","△")&amp;"】"))</f>
        <v>【36.27】</v>
      </c>
      <c r="DS6" s="32">
        <f>IF(DS7="",NA(),DS7)</f>
        <v>0</v>
      </c>
      <c r="DT6" s="33">
        <f t="shared" ref="DT6:EB6" si="13">IF(DT7="",NA(),DT7)</f>
        <v>0.57999999999999996</v>
      </c>
      <c r="DU6" s="33">
        <f t="shared" si="13"/>
        <v>0.56999999999999995</v>
      </c>
      <c r="DV6" s="33">
        <f t="shared" si="13"/>
        <v>1.06</v>
      </c>
      <c r="DW6" s="33">
        <f t="shared" si="13"/>
        <v>1.05</v>
      </c>
      <c r="DX6" s="33">
        <f t="shared" si="13"/>
        <v>5.77</v>
      </c>
      <c r="DY6" s="33">
        <f t="shared" si="13"/>
        <v>6.06</v>
      </c>
      <c r="DZ6" s="33">
        <f t="shared" si="13"/>
        <v>6.24</v>
      </c>
      <c r="EA6" s="33">
        <f t="shared" si="13"/>
        <v>6.43</v>
      </c>
      <c r="EB6" s="33">
        <f t="shared" si="13"/>
        <v>6.95</v>
      </c>
      <c r="EC6" s="32" t="str">
        <f>IF(EC7="","",IF(EC7="-","【-】","【"&amp;SUBSTITUTE(TEXT(EC7,"#,##0.00"),"-","△")&amp;"】"))</f>
        <v>【4.35】</v>
      </c>
      <c r="ED6" s="33">
        <f>IF(ED7="",NA(),ED7)</f>
        <v>0.02</v>
      </c>
      <c r="EE6" s="33">
        <f t="shared" ref="EE6:EM6" si="14">IF(EE7="",NA(),EE7)</f>
        <v>0.02</v>
      </c>
      <c r="EF6" s="33">
        <f t="shared" si="14"/>
        <v>0.04</v>
      </c>
      <c r="EG6" s="33">
        <f t="shared" si="14"/>
        <v>0.02</v>
      </c>
      <c r="EH6" s="33">
        <f t="shared" si="14"/>
        <v>0.04</v>
      </c>
      <c r="EI6" s="33">
        <f t="shared" si="14"/>
        <v>0.34</v>
      </c>
      <c r="EJ6" s="33">
        <f t="shared" si="14"/>
        <v>0.35</v>
      </c>
      <c r="EK6" s="33">
        <f t="shared" si="14"/>
        <v>0.35</v>
      </c>
      <c r="EL6" s="33">
        <f t="shared" si="14"/>
        <v>0.37</v>
      </c>
      <c r="EM6" s="33">
        <f t="shared" si="14"/>
        <v>0.38</v>
      </c>
      <c r="EN6" s="32" t="str">
        <f>IF(EN7="","",IF(EN7="-","【-】","【"&amp;SUBSTITUTE(TEXT(EN7,"#,##0.00"),"-","△")&amp;"】"))</f>
        <v>【0.17】</v>
      </c>
    </row>
    <row r="7" spans="1:147" s="34" customFormat="1" x14ac:dyDescent="0.2">
      <c r="A7" s="26"/>
      <c r="B7" s="35">
        <v>2014</v>
      </c>
      <c r="C7" s="35">
        <v>151009</v>
      </c>
      <c r="D7" s="35">
        <v>46</v>
      </c>
      <c r="E7" s="35">
        <v>17</v>
      </c>
      <c r="F7" s="35">
        <v>1</v>
      </c>
      <c r="G7" s="35">
        <v>0</v>
      </c>
      <c r="H7" s="35" t="s">
        <v>96</v>
      </c>
      <c r="I7" s="35" t="s">
        <v>97</v>
      </c>
      <c r="J7" s="35" t="s">
        <v>98</v>
      </c>
      <c r="K7" s="35" t="s">
        <v>99</v>
      </c>
      <c r="L7" s="35" t="s">
        <v>100</v>
      </c>
      <c r="M7" s="36" t="s">
        <v>101</v>
      </c>
      <c r="N7" s="36">
        <v>42.26</v>
      </c>
      <c r="O7" s="36">
        <v>80.69</v>
      </c>
      <c r="P7" s="36">
        <v>62.96</v>
      </c>
      <c r="Q7" s="36">
        <v>2991</v>
      </c>
      <c r="R7" s="36">
        <v>804413</v>
      </c>
      <c r="S7" s="36">
        <v>726.45</v>
      </c>
      <c r="T7" s="36">
        <v>1107.32</v>
      </c>
      <c r="U7" s="36">
        <v>646505</v>
      </c>
      <c r="V7" s="36">
        <v>114.07</v>
      </c>
      <c r="W7" s="36">
        <v>5667.62</v>
      </c>
      <c r="X7" s="36">
        <v>100.28</v>
      </c>
      <c r="Y7" s="36">
        <v>100.29</v>
      </c>
      <c r="Z7" s="36">
        <v>102.97</v>
      </c>
      <c r="AA7" s="36">
        <v>102.71</v>
      </c>
      <c r="AB7" s="36">
        <v>101.04</v>
      </c>
      <c r="AC7" s="36">
        <v>105.47</v>
      </c>
      <c r="AD7" s="36">
        <v>105.54</v>
      </c>
      <c r="AE7" s="36">
        <v>105.85</v>
      </c>
      <c r="AF7" s="36">
        <v>106.98</v>
      </c>
      <c r="AG7" s="36">
        <v>108.24</v>
      </c>
      <c r="AH7" s="36">
        <v>107.74</v>
      </c>
      <c r="AI7" s="36">
        <v>0</v>
      </c>
      <c r="AJ7" s="36">
        <v>0</v>
      </c>
      <c r="AK7" s="36">
        <v>0</v>
      </c>
      <c r="AL7" s="36">
        <v>0</v>
      </c>
      <c r="AM7" s="36">
        <v>0</v>
      </c>
      <c r="AN7" s="36">
        <v>7.14</v>
      </c>
      <c r="AO7" s="36">
        <v>6.77</v>
      </c>
      <c r="AP7" s="36">
        <v>5.72</v>
      </c>
      <c r="AQ7" s="36">
        <v>4.09</v>
      </c>
      <c r="AR7" s="36">
        <v>0.61</v>
      </c>
      <c r="AS7" s="36">
        <v>4.71</v>
      </c>
      <c r="AT7" s="36">
        <v>111.66</v>
      </c>
      <c r="AU7" s="36">
        <v>101.92</v>
      </c>
      <c r="AV7" s="36">
        <v>100.31</v>
      </c>
      <c r="AW7" s="36">
        <v>70.31</v>
      </c>
      <c r="AX7" s="36">
        <v>22.19</v>
      </c>
      <c r="AY7" s="36">
        <v>189.52</v>
      </c>
      <c r="AZ7" s="36">
        <v>178.08</v>
      </c>
      <c r="BA7" s="36">
        <v>182.39</v>
      </c>
      <c r="BB7" s="36">
        <v>187.05</v>
      </c>
      <c r="BC7" s="36">
        <v>55.68</v>
      </c>
      <c r="BD7" s="36">
        <v>56.46</v>
      </c>
      <c r="BE7" s="36">
        <v>1367.11</v>
      </c>
      <c r="BF7" s="36">
        <v>1326.54</v>
      </c>
      <c r="BG7" s="36">
        <v>1240.3699999999999</v>
      </c>
      <c r="BH7" s="36">
        <v>1209.7</v>
      </c>
      <c r="BI7" s="36">
        <v>1180.3699999999999</v>
      </c>
      <c r="BJ7" s="36">
        <v>707.57</v>
      </c>
      <c r="BK7" s="36">
        <v>696.19</v>
      </c>
      <c r="BL7" s="36">
        <v>671.46</v>
      </c>
      <c r="BM7" s="36">
        <v>644.47</v>
      </c>
      <c r="BN7" s="36">
        <v>627.59</v>
      </c>
      <c r="BO7" s="36">
        <v>776.35</v>
      </c>
      <c r="BP7" s="36">
        <v>93.54</v>
      </c>
      <c r="BQ7" s="36">
        <v>94.7</v>
      </c>
      <c r="BR7" s="36">
        <v>97.73</v>
      </c>
      <c r="BS7" s="36">
        <v>97.86</v>
      </c>
      <c r="BT7" s="36">
        <v>99.66</v>
      </c>
      <c r="BU7" s="36">
        <v>107.3</v>
      </c>
      <c r="BV7" s="36">
        <v>106.48</v>
      </c>
      <c r="BW7" s="36">
        <v>107.64</v>
      </c>
      <c r="BX7" s="36">
        <v>109.25</v>
      </c>
      <c r="BY7" s="36">
        <v>113.93</v>
      </c>
      <c r="BZ7" s="36">
        <v>96.57</v>
      </c>
      <c r="CA7" s="36">
        <v>184.94</v>
      </c>
      <c r="CB7" s="36">
        <v>182.83</v>
      </c>
      <c r="CC7" s="36">
        <v>177.09</v>
      </c>
      <c r="CD7" s="36">
        <v>176.39</v>
      </c>
      <c r="CE7" s="36">
        <v>173.06</v>
      </c>
      <c r="CF7" s="36">
        <v>124.21</v>
      </c>
      <c r="CG7" s="36">
        <v>124.63</v>
      </c>
      <c r="CH7" s="36">
        <v>123.36</v>
      </c>
      <c r="CI7" s="36">
        <v>121.96</v>
      </c>
      <c r="CJ7" s="36">
        <v>116.77</v>
      </c>
      <c r="CK7" s="36">
        <v>142.28</v>
      </c>
      <c r="CL7" s="36">
        <v>74.3</v>
      </c>
      <c r="CM7" s="36">
        <v>74.739999999999995</v>
      </c>
      <c r="CN7" s="36">
        <v>102.99</v>
      </c>
      <c r="CO7" s="36">
        <v>100.41</v>
      </c>
      <c r="CP7" s="36">
        <v>96.09</v>
      </c>
      <c r="CQ7" s="36">
        <v>62.79</v>
      </c>
      <c r="CR7" s="36">
        <v>61.76</v>
      </c>
      <c r="CS7" s="36">
        <v>63.09</v>
      </c>
      <c r="CT7" s="36">
        <v>62.74</v>
      </c>
      <c r="CU7" s="36">
        <v>63.52</v>
      </c>
      <c r="CV7" s="36">
        <v>86.58</v>
      </c>
      <c r="CW7" s="36">
        <v>89.28</v>
      </c>
      <c r="CX7" s="36">
        <v>89.56</v>
      </c>
      <c r="CY7" s="36">
        <v>89.35</v>
      </c>
      <c r="CZ7" s="36">
        <v>89.67</v>
      </c>
      <c r="DA7" s="36">
        <v>89.87</v>
      </c>
      <c r="DB7" s="36">
        <v>98.46</v>
      </c>
      <c r="DC7" s="36">
        <v>98.54</v>
      </c>
      <c r="DD7" s="36">
        <v>98.56</v>
      </c>
      <c r="DE7" s="36">
        <v>98.64</v>
      </c>
      <c r="DF7" s="36">
        <v>98.71</v>
      </c>
      <c r="DG7" s="36">
        <v>94.57</v>
      </c>
      <c r="DH7" s="36">
        <v>7.85</v>
      </c>
      <c r="DI7" s="36">
        <v>8.99</v>
      </c>
      <c r="DJ7" s="36">
        <v>11.04</v>
      </c>
      <c r="DK7" s="36">
        <v>11.67</v>
      </c>
      <c r="DL7" s="36">
        <v>21.2</v>
      </c>
      <c r="DM7" s="36">
        <v>28.99</v>
      </c>
      <c r="DN7" s="36">
        <v>29.9</v>
      </c>
      <c r="DO7" s="36">
        <v>30.56</v>
      </c>
      <c r="DP7" s="36">
        <v>31.06</v>
      </c>
      <c r="DQ7" s="36">
        <v>42</v>
      </c>
      <c r="DR7" s="36">
        <v>36.270000000000003</v>
      </c>
      <c r="DS7" s="36">
        <v>0</v>
      </c>
      <c r="DT7" s="36">
        <v>0.57999999999999996</v>
      </c>
      <c r="DU7" s="36">
        <v>0.56999999999999995</v>
      </c>
      <c r="DV7" s="36">
        <v>1.06</v>
      </c>
      <c r="DW7" s="36">
        <v>1.05</v>
      </c>
      <c r="DX7" s="36">
        <v>5.77</v>
      </c>
      <c r="DY7" s="36">
        <v>6.06</v>
      </c>
      <c r="DZ7" s="36">
        <v>6.24</v>
      </c>
      <c r="EA7" s="36">
        <v>6.43</v>
      </c>
      <c r="EB7" s="36">
        <v>6.95</v>
      </c>
      <c r="EC7" s="36">
        <v>4.3499999999999996</v>
      </c>
      <c r="ED7" s="36">
        <v>0.02</v>
      </c>
      <c r="EE7" s="36">
        <v>0.02</v>
      </c>
      <c r="EF7" s="36">
        <v>0.04</v>
      </c>
      <c r="EG7" s="36">
        <v>0.02</v>
      </c>
      <c r="EH7" s="36">
        <v>0.04</v>
      </c>
      <c r="EI7" s="36">
        <v>0.34</v>
      </c>
      <c r="EJ7" s="36">
        <v>0.35</v>
      </c>
      <c r="EK7" s="36">
        <v>0.35</v>
      </c>
      <c r="EL7" s="36">
        <v>0.37</v>
      </c>
      <c r="EM7" s="36">
        <v>0.38</v>
      </c>
      <c r="EN7" s="36">
        <v>0.17</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2016-02-24T06:40:33Z</cp:lastPrinted>
  <dcterms:created xsi:type="dcterms:W3CDTF">2016-01-14T10:24:07Z</dcterms:created>
  <dcterms:modified xsi:type="dcterms:W3CDTF">2016-02-24T07:51:47Z</dcterms:modified>
  <cp:category/>
</cp:coreProperties>
</file>