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I10" i="4"/>
  <c r="B10" i="4"/>
  <c r="BB8" i="4"/>
  <c r="AT8" i="4"/>
  <c r="AL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<sst xmlns="http://schemas.openxmlformats.org/spreadsheetml/2006/main" count="220" uniqueCount="110">
  <si>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</si>
  <si>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</si>
  <si>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</si>
  <si>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</si>
  <si>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</si>
  <si>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</si>
  <si>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</si>
  <si>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</si>
  <si>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</si>
  <si>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</si>
  <si>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</si>
  <si>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</si>
  <si>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</si>
  <si>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</si>
  <si>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</si>
  <si>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</si>
  <si>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</si>
  <si>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</si>
  <si>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</si>
  <si>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</si>
  <si>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</si>
  <si>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</si>
  <si>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</si>
  <si>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</si>
  <si>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</si>
  <si>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</si>
  <si>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</si>
  <si>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</si>
  <si>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</si>
  <si>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</si>
  <si>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</si>
  <si>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</si>
  <si>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</si>
  <si>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</si>
  <si>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</si>
  <si>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</si>
  <si>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</si>
  <si>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</si>
  <si>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</si>
  <si>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</si>
  <si>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</si>
  <si>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</si>
  <si>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</si>
  <si>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</si>
  <si>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</si>
  <si>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</si>
  <si>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</si>
  <si>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</si>
  <si>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</si>
  <si>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</si>
  <si>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</si>
  <si>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</si>
  <si>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</si>
  <si>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</si>
  <si>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</si>
  <si>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</si>
  <si>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</si>
  <si>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</si>
  <si>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</si>
  <si>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</si>
  <si>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</si>
  <si>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</si>
  <si>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</si>
  <si>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</si>
  <si>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</si>
  <si>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</si>
  <si>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</si>
  <si>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</si>
  <si>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</si>
  <si>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</si>
  <si>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</si>
  <si>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</si>
  <si>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</si>
  <si>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</si>
  <si>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</si>
  <si>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</si>
  <si>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</si>
  <si>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</si>
  <si>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</si>
  <si>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</si>
  <si>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</si>
  <si>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</si>
  <si>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</si>
  <si>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</si>
  <si>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</si>
  <si>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</si>
  <si>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</si>
  <si>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</si>
  <si>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</si>
  <si>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</si>
  <si>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</si>
  <si>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</si>
  <si>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</si>
  <si>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</si>
  <si>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</si>
  <si>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</si>
  <si>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</si>
  <si>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</si>
  <si>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</si>
  <si>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</si>
  <si>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</si>
  <si>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</si>
  <si>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</si>
  <si>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</si>
  <si>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</si>
  <si>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</si>
  <si>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</si>
  <si>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 経常収支比率</t>
    </r>
    <r>
      <rPr>
        <sz val="11"/>
        <color theme="1"/>
        <rFont val="ＭＳ ゴシック"/>
        <family val="3"/>
        <charset val="128"/>
      </rPr>
      <t xml:space="preserve">
　判断基準である100%を超えているが，減少傾向にある。
</t>
    </r>
    <r>
      <rPr>
        <b/>
        <sz val="11"/>
        <color theme="1"/>
        <rFont val="ＭＳ ゴシック"/>
        <family val="3"/>
        <charset val="128"/>
      </rPr>
      <t>③ 流動比率</t>
    </r>
    <r>
      <rPr>
        <sz val="11"/>
        <color theme="1"/>
        <rFont val="ＭＳ ゴシック"/>
        <family val="3"/>
        <charset val="128"/>
      </rPr>
      <t xml:space="preserve">
　判断基準である100%を超えているが，類似団体に比し低い水準で推移している。
　なお，平成26年度は会計制度の見直しの影響により，大きく減少している。
</t>
    </r>
    <r>
      <rPr>
        <b/>
        <sz val="11"/>
        <color theme="1"/>
        <rFont val="ＭＳ ゴシック"/>
        <family val="3"/>
        <charset val="128"/>
      </rPr>
      <t>④ 企業債残高対事業規模比率</t>
    </r>
    <r>
      <rPr>
        <sz val="11"/>
        <color theme="1"/>
        <rFont val="ＭＳ ゴシック"/>
        <family val="3"/>
        <charset val="128"/>
      </rPr>
      <t xml:space="preserve">
　財政の健全性を高めるため，企業債残高の削減に取り組み減少傾向にあるが，未だ類似団体に比し高い水準にある。
</t>
    </r>
    <r>
      <rPr>
        <b/>
        <sz val="11"/>
        <color theme="1"/>
        <rFont val="ＭＳ ゴシック"/>
        <family val="3"/>
        <charset val="128"/>
      </rPr>
      <t>⑤ 経費回収率</t>
    </r>
    <r>
      <rPr>
        <sz val="11"/>
        <color theme="1"/>
        <rFont val="ＭＳ ゴシック"/>
        <family val="3"/>
        <charset val="128"/>
      </rPr>
      <t xml:space="preserve">
　回収率としては増加傾向にある。これは，使用料の確保を進めるとともに，効率的な維持管理に努めたことによるものになるが，より一層の接続率の向上・使用料収入の確保と経費の節減に努めなければならない。
</t>
    </r>
    <r>
      <rPr>
        <b/>
        <sz val="11"/>
        <color theme="1"/>
        <rFont val="ＭＳ ゴシック"/>
        <family val="3"/>
        <charset val="128"/>
      </rPr>
      <t>⑥ 汚水処理原価</t>
    </r>
    <r>
      <rPr>
        <sz val="11"/>
        <color theme="1"/>
        <rFont val="ＭＳ ゴシック"/>
        <family val="3"/>
        <charset val="128"/>
      </rPr>
      <t xml:space="preserve">
　類似団体に比し高い数値を示しているが，経費回収率の増加により，年々減少傾向となっている。
</t>
    </r>
    <r>
      <rPr>
        <b/>
        <sz val="11"/>
        <color theme="1"/>
        <rFont val="ＭＳ ゴシック"/>
        <family val="3"/>
        <charset val="128"/>
      </rPr>
      <t>⑧ 水洗化率</t>
    </r>
    <r>
      <rPr>
        <sz val="11"/>
        <color theme="1"/>
        <rFont val="ＭＳ ゴシック"/>
        <family val="3"/>
        <charset val="128"/>
      </rPr>
      <t xml:space="preserve">
　類似団体に比し低い水洗化率を解消するため，重点的に取り組んでいく。
　全体的には，水洗化率の向上，使用料収入を確保する一方，効率的な施設の維持管理に努め，引き続き経営の健全化に向け様々な検討を進めていく必要がある。
</t>
    </r>
    <rPh sb="2" eb="4">
      <t>ケイジョウ</t>
    </rPh>
    <rPh sb="4" eb="6">
      <t>シュウシ</t>
    </rPh>
    <rPh sb="6" eb="8">
      <t>ヒリツ</t>
    </rPh>
    <rPh sb="10" eb="12">
      <t>ハンダン</t>
    </rPh>
    <rPh sb="12" eb="14">
      <t>キジュン</t>
    </rPh>
    <rPh sb="22" eb="23">
      <t>コ</t>
    </rPh>
    <rPh sb="29" eb="31">
      <t>ゲンショウ</t>
    </rPh>
    <rPh sb="31" eb="33">
      <t>ケイコウ</t>
    </rPh>
    <rPh sb="46" eb="48">
      <t>ハンダン</t>
    </rPh>
    <rPh sb="48" eb="50">
      <t>キジュン</t>
    </rPh>
    <rPh sb="58" eb="59">
      <t>コ</t>
    </rPh>
    <rPh sb="65" eb="67">
      <t>ルイジ</t>
    </rPh>
    <rPh sb="67" eb="69">
      <t>ダンタイ</t>
    </rPh>
    <rPh sb="70" eb="71">
      <t>ヒ</t>
    </rPh>
    <rPh sb="72" eb="73">
      <t>ヒク</t>
    </rPh>
    <rPh sb="74" eb="76">
      <t>スイジュン</t>
    </rPh>
    <rPh sb="77" eb="79">
      <t>スイイ</t>
    </rPh>
    <rPh sb="138" eb="140">
      <t>ザイセイ</t>
    </rPh>
    <rPh sb="141" eb="144">
      <t>ケンゼンセイ</t>
    </rPh>
    <rPh sb="145" eb="146">
      <t>タカ</t>
    </rPh>
    <rPh sb="151" eb="153">
      <t>キギョウ</t>
    </rPh>
    <rPh sb="153" eb="154">
      <t>サイ</t>
    </rPh>
    <rPh sb="154" eb="156">
      <t>ザンダカ</t>
    </rPh>
    <rPh sb="157" eb="159">
      <t>サクゲン</t>
    </rPh>
    <rPh sb="160" eb="161">
      <t>ト</t>
    </rPh>
    <rPh sb="162" eb="163">
      <t>ク</t>
    </rPh>
    <rPh sb="164" eb="166">
      <t>ゲンショウ</t>
    </rPh>
    <rPh sb="166" eb="168">
      <t>ケイコウ</t>
    </rPh>
    <rPh sb="173" eb="174">
      <t>イマ</t>
    </rPh>
    <rPh sb="175" eb="177">
      <t>ルイジ</t>
    </rPh>
    <rPh sb="177" eb="179">
      <t>ダンタイ</t>
    </rPh>
    <rPh sb="180" eb="181">
      <t>ヒ</t>
    </rPh>
    <rPh sb="182" eb="183">
      <t>タカ</t>
    </rPh>
    <rPh sb="184" eb="186">
      <t>スイジュン</t>
    </rPh>
    <rPh sb="200" eb="202">
      <t>カイシュウ</t>
    </rPh>
    <rPh sb="202" eb="203">
      <t>リツ</t>
    </rPh>
    <rPh sb="207" eb="209">
      <t>ゾウカ</t>
    </rPh>
    <rPh sb="209" eb="211">
      <t>ケイコウ</t>
    </rPh>
    <rPh sb="223" eb="225">
      <t>カクホ</t>
    </rPh>
    <rPh sb="226" eb="227">
      <t>スス</t>
    </rPh>
    <rPh sb="234" eb="237">
      <t>コウリツテキ</t>
    </rPh>
    <rPh sb="238" eb="240">
      <t>イジ</t>
    </rPh>
    <rPh sb="240" eb="242">
      <t>カンリ</t>
    </rPh>
    <rPh sb="243" eb="244">
      <t>ツト</t>
    </rPh>
    <rPh sb="260" eb="262">
      <t>イッソウ</t>
    </rPh>
    <rPh sb="263" eb="265">
      <t>セツゾク</t>
    </rPh>
    <rPh sb="265" eb="266">
      <t>リツ</t>
    </rPh>
    <rPh sb="267" eb="269">
      <t>コウジョウ</t>
    </rPh>
    <rPh sb="270" eb="273">
      <t>シヨウリョウ</t>
    </rPh>
    <rPh sb="273" eb="275">
      <t>シュウニュウ</t>
    </rPh>
    <rPh sb="276" eb="278">
      <t>カクホ</t>
    </rPh>
    <rPh sb="279" eb="281">
      <t>ケイヒ</t>
    </rPh>
    <rPh sb="282" eb="284">
      <t>セツゲン</t>
    </rPh>
    <rPh sb="285" eb="286">
      <t>ツト</t>
    </rPh>
    <rPh sb="299" eb="301">
      <t>オスイ</t>
    </rPh>
    <rPh sb="301" eb="303">
      <t>ショリ</t>
    </rPh>
    <rPh sb="303" eb="305">
      <t>ゲンカ</t>
    </rPh>
    <rPh sb="307" eb="309">
      <t>ルイジ</t>
    </rPh>
    <rPh sb="309" eb="311">
      <t>ダンタイ</t>
    </rPh>
    <rPh sb="312" eb="313">
      <t>ヒ</t>
    </rPh>
    <rPh sb="314" eb="315">
      <t>タカ</t>
    </rPh>
    <rPh sb="316" eb="318">
      <t>スウチ</t>
    </rPh>
    <rPh sb="319" eb="320">
      <t>シメ</t>
    </rPh>
    <rPh sb="326" eb="328">
      <t>ケイヒ</t>
    </rPh>
    <rPh sb="328" eb="330">
      <t>カイシュウ</t>
    </rPh>
    <rPh sb="330" eb="331">
      <t>リツ</t>
    </rPh>
    <rPh sb="332" eb="334">
      <t>ゾウカ</t>
    </rPh>
    <rPh sb="338" eb="340">
      <t>ネンネン</t>
    </rPh>
    <rPh sb="340" eb="342">
      <t>ゲンショウ</t>
    </rPh>
    <rPh sb="342" eb="344">
      <t>ケイコウ</t>
    </rPh>
    <rPh sb="354" eb="357">
      <t>スイセンカ</t>
    </rPh>
    <rPh sb="357" eb="358">
      <t>リツ</t>
    </rPh>
    <rPh sb="367" eb="368">
      <t>ヒク</t>
    </rPh>
    <rPh sb="369" eb="372">
      <t>スイセンカ</t>
    </rPh>
    <rPh sb="372" eb="373">
      <t>リツ</t>
    </rPh>
    <rPh sb="374" eb="376">
      <t>カイショウ</t>
    </rPh>
    <rPh sb="381" eb="384">
      <t>ジュウテンテキ</t>
    </rPh>
    <rPh sb="385" eb="386">
      <t>ト</t>
    </rPh>
    <rPh sb="387" eb="388">
      <t>ク</t>
    </rPh>
    <rPh sb="395" eb="398">
      <t>ゼンタイテキ</t>
    </rPh>
    <rPh sb="401" eb="404">
      <t>スイセンカ</t>
    </rPh>
    <rPh sb="404" eb="405">
      <t>リツ</t>
    </rPh>
    <rPh sb="406" eb="408">
      <t>コウジョウ</t>
    </rPh>
    <rPh sb="409" eb="412">
      <t>シヨウリョウ</t>
    </rPh>
    <rPh sb="412" eb="414">
      <t>シュウニュウ</t>
    </rPh>
    <rPh sb="415" eb="417">
      <t>カクホ</t>
    </rPh>
    <rPh sb="419" eb="421">
      <t>イッポウ</t>
    </rPh>
    <rPh sb="422" eb="425">
      <t>コウリツテキ</t>
    </rPh>
    <rPh sb="426" eb="428">
      <t>シセツ</t>
    </rPh>
    <rPh sb="429" eb="431">
      <t>イジ</t>
    </rPh>
    <rPh sb="431" eb="433">
      <t>カンリ</t>
    </rPh>
    <rPh sb="434" eb="435">
      <t>ツト</t>
    </rPh>
    <rPh sb="437" eb="438">
      <t>ヒ</t>
    </rPh>
    <rPh sb="439" eb="440">
      <t>ツヅ</t>
    </rPh>
    <rPh sb="441" eb="443">
      <t>ケイエイ</t>
    </rPh>
    <rPh sb="444" eb="447">
      <t>ケンゼンカ</t>
    </rPh>
    <rPh sb="448" eb="449">
      <t>ム</t>
    </rPh>
    <rPh sb="450" eb="452">
      <t>サマザマ</t>
    </rPh>
    <rPh sb="453" eb="455">
      <t>ケントウ</t>
    </rPh>
    <rPh sb="456" eb="457">
      <t>スス</t>
    </rPh>
    <rPh sb="461" eb="463">
      <t>ヒツヨウ</t>
    </rPh>
    <phoneticPr fontId="4"/>
  </si>
  <si>
    <r>
      <rPr>
        <b/>
        <sz val="11"/>
        <rFont val="ＭＳ ゴシック"/>
        <family val="3"/>
        <charset val="128"/>
      </rPr>
      <t>① 有形固定資産減価償却率</t>
    </r>
    <r>
      <rPr>
        <sz val="11"/>
        <rFont val="ＭＳ ゴシック"/>
        <family val="3"/>
        <charset val="128"/>
      </rPr>
      <t xml:space="preserve">
　施設や管渠の老朽化の状況を示している本指標については，類似団体に比し，低い水準であるが，今後管渠・処理場・ポンプ場の老朽化が進行することが見込まれる。
　なお，平成26年度は会計制度見直しによる移行処理に伴い，大きく増加している。
　今後は，施設の老朽化の進行を踏まえ，他の事業とあわせ総合的な改築・更新の検討や効率的な維持管理が必要となる。</t>
    </r>
    <rPh sb="15" eb="17">
      <t>シセツ</t>
    </rPh>
    <rPh sb="18" eb="19">
      <t>カン</t>
    </rPh>
    <rPh sb="19" eb="20">
      <t>キョ</t>
    </rPh>
    <rPh sb="21" eb="24">
      <t>ロウキュウカ</t>
    </rPh>
    <rPh sb="25" eb="27">
      <t>ジョウキョウ</t>
    </rPh>
    <rPh sb="28" eb="29">
      <t>シメ</t>
    </rPh>
    <rPh sb="33" eb="34">
      <t>ホン</t>
    </rPh>
    <rPh sb="34" eb="36">
      <t>シヒョウ</t>
    </rPh>
    <rPh sb="42" eb="44">
      <t>ルイジ</t>
    </rPh>
    <rPh sb="44" eb="46">
      <t>ダンタイ</t>
    </rPh>
    <rPh sb="47" eb="48">
      <t>ヒ</t>
    </rPh>
    <rPh sb="50" eb="51">
      <t>ヒク</t>
    </rPh>
    <rPh sb="52" eb="54">
      <t>スイジュン</t>
    </rPh>
    <rPh sb="59" eb="61">
      <t>コンゴ</t>
    </rPh>
    <rPh sb="61" eb="62">
      <t>カン</t>
    </rPh>
    <rPh sb="62" eb="63">
      <t>キョ</t>
    </rPh>
    <rPh sb="64" eb="67">
      <t>ショリジョウ</t>
    </rPh>
    <rPh sb="71" eb="72">
      <t>ジョウ</t>
    </rPh>
    <rPh sb="77" eb="79">
      <t>シンコウ</t>
    </rPh>
    <rPh sb="84" eb="86">
      <t>ミコ</t>
    </rPh>
    <rPh sb="133" eb="135">
      <t>コンゴ</t>
    </rPh>
    <rPh sb="137" eb="139">
      <t>シセツ</t>
    </rPh>
    <rPh sb="140" eb="143">
      <t>ロウキュウカ</t>
    </rPh>
    <rPh sb="144" eb="146">
      <t>シンコウ</t>
    </rPh>
    <rPh sb="147" eb="148">
      <t>フ</t>
    </rPh>
    <rPh sb="151" eb="152">
      <t>タ</t>
    </rPh>
    <rPh sb="153" eb="155">
      <t>ジギョウ</t>
    </rPh>
    <rPh sb="159" eb="162">
      <t>ソウゴウテキ</t>
    </rPh>
    <rPh sb="163" eb="165">
      <t>カイチク</t>
    </rPh>
    <rPh sb="166" eb="168">
      <t>コウシン</t>
    </rPh>
    <rPh sb="169" eb="171">
      <t>ケントウ</t>
    </rPh>
    <rPh sb="172" eb="175">
      <t>コウリツテキ</t>
    </rPh>
    <rPh sb="176" eb="178">
      <t>イジ</t>
    </rPh>
    <rPh sb="178" eb="180">
      <t>カンリ</t>
    </rPh>
    <rPh sb="181" eb="183">
      <t>ヒツヨウ</t>
    </rPh>
    <phoneticPr fontId="4"/>
  </si>
  <si>
    <t>　本事業においても，公共下水道と同様に，経営の健全性・効率性については，ほとんどの数値が類似団体に比し，低い数値となり，接続率の向上による収入の確保や，経営の効率化による支出の削減が求められるとともに，今後増加する老朽施設等に対応するために経費の増加が見込まれるため，計画的な施設の維持管理が必要である。
　今後も，下水道中期ビジョン[改定版]に定めた各種指標を達成するため，新規施設整備や改築・更新を進めていくこととなるが，将来の負担を軽減するために，計画的な整備を進めるとともに効率的な施設管理を進めていく必要がある。
　なお，本市の下水道事業においては，公共下水道，特定環境保全公共下水道，農業集落排水，浄化槽事業を一体的に整備しており，総合的な分析も行う必要がある。</t>
    <rPh sb="1" eb="2">
      <t>ホン</t>
    </rPh>
    <rPh sb="2" eb="4">
      <t>ジギョウ</t>
    </rPh>
    <rPh sb="10" eb="12">
      <t>コウキョウ</t>
    </rPh>
    <rPh sb="12" eb="15">
      <t>ゲスイドウ</t>
    </rPh>
    <rPh sb="16" eb="18">
      <t>ドウヨウ</t>
    </rPh>
    <rPh sb="20" eb="22">
      <t>ケイエイ</t>
    </rPh>
    <rPh sb="23" eb="26">
      <t>ケンゼンセイ</t>
    </rPh>
    <rPh sb="41" eb="43">
      <t>スウチ</t>
    </rPh>
    <rPh sb="44" eb="46">
      <t>ルイジ</t>
    </rPh>
    <rPh sb="46" eb="48">
      <t>ダンタイ</t>
    </rPh>
    <rPh sb="49" eb="50">
      <t>ヒ</t>
    </rPh>
    <rPh sb="52" eb="53">
      <t>ヒク</t>
    </rPh>
    <rPh sb="54" eb="56">
      <t>スウチ</t>
    </rPh>
    <rPh sb="60" eb="62">
      <t>セツゾク</t>
    </rPh>
    <rPh sb="62" eb="63">
      <t>リツ</t>
    </rPh>
    <rPh sb="64" eb="66">
      <t>コウジョウ</t>
    </rPh>
    <rPh sb="69" eb="71">
      <t>シュウニュウ</t>
    </rPh>
    <rPh sb="72" eb="74">
      <t>カクホ</t>
    </rPh>
    <rPh sb="76" eb="78">
      <t>ケイエイ</t>
    </rPh>
    <rPh sb="79" eb="82">
      <t>コウリツカ</t>
    </rPh>
    <rPh sb="85" eb="87">
      <t>シシュツ</t>
    </rPh>
    <rPh sb="88" eb="90">
      <t>サクゲン</t>
    </rPh>
    <rPh sb="91" eb="92">
      <t>モト</t>
    </rPh>
    <rPh sb="120" eb="122">
      <t>ケイヒ</t>
    </rPh>
    <rPh sb="123" eb="125">
      <t>ゾウカ</t>
    </rPh>
    <rPh sb="126" eb="128">
      <t>ミコ</t>
    </rPh>
    <rPh sb="146" eb="148">
      <t>ヒツヨウ</t>
    </rPh>
    <rPh sb="154" eb="156">
      <t>コンゴ</t>
    </rPh>
    <rPh sb="176" eb="178">
      <t>カクシュ</t>
    </rPh>
    <rPh sb="178" eb="180">
      <t>シヒョウ</t>
    </rPh>
    <rPh sb="181" eb="183">
      <t>タッセイ</t>
    </rPh>
    <rPh sb="188" eb="190">
      <t>シンキ</t>
    </rPh>
    <rPh sb="190" eb="192">
      <t>シセツ</t>
    </rPh>
    <rPh sb="192" eb="194">
      <t>セイビ</t>
    </rPh>
    <rPh sb="195" eb="197">
      <t>カイチク</t>
    </rPh>
    <rPh sb="198" eb="200">
      <t>コウシン</t>
    </rPh>
    <rPh sb="201" eb="202">
      <t>スス</t>
    </rPh>
    <rPh sb="241" eb="244">
      <t>コウリツテキ</t>
    </rPh>
    <rPh sb="245" eb="247">
      <t>シセツ</t>
    </rPh>
    <rPh sb="247" eb="249">
      <t>カンリ</t>
    </rPh>
    <rPh sb="250" eb="25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</si>
</sst>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21760"/>
        <c:axId val="306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06421760"/>
        <c:axId val="306424064"/>
      </c:lineChart>
      <c:dateAx>
        <c:axId val="306421760"/>
        <c:scaling>
          <c:orientation val="minMax"/>
        </c:scaling>
        <c:delete val="1"/>
        <c:axPos val="b"/>
        <c:numFmt formatCode="ge" sourceLinked="1"/>
        <c:majorTickMark val="none"/>
        <c:minorTickMark val="none"/>
        <c:tickLblPos val="none"/>
        <c:crossAx val="306424064"/>
        <c:crosses val="autoZero"/>
        <c:auto val="1"/>
        <c:lblOffset val="100"/>
        <c:baseTimeUnit val="years"/>
      </c:dateAx>
      <c:valAx>
        <c:axId val="306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49.4</c:v>
                </c:pt>
                <c:pt idx="1">
                  <c:v>49.1</c:v>
                </c:pt>
                <c:pt idx="2">
                  <c:v>48</c:v>
                </c:pt>
                <c:pt idx="3">
                  <c:v>46.2</c:v>
                </c:pt>
                <c:pt idx="4">
                  <c:v>45.6</c:v>
                </c:pt>
              </c:numCache>
            </c:numRef>
          </c:val>
        </c:ser>
        <c:dLbls>
          <c:showLegendKey val="0"/>
          <c:showVal val="0"/>
          <c:showCatName val="0"/>
          <c:showSerName val="0"/>
          <c:showPercent val="0"/>
          <c:showBubbleSize val="0"/>
        </c:dLbls>
        <c:gapWidth val="150"/>
        <c:axId val="338275712"/>
        <c:axId val="339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38275712"/>
        <c:axId val="339768832"/>
      </c:lineChart>
      <c:dateAx>
        <c:axId val="338275712"/>
        <c:scaling>
          <c:orientation val="minMax"/>
        </c:scaling>
        <c:delete val="1"/>
        <c:axPos val="b"/>
        <c:numFmt formatCode="ge" sourceLinked="1"/>
        <c:majorTickMark val="none"/>
        <c:minorTickMark val="none"/>
        <c:tickLblPos val="none"/>
        <c:crossAx val="339768832"/>
        <c:crosses val="autoZero"/>
        <c:auto val="1"/>
        <c:lblOffset val="100"/>
        <c:baseTimeUnit val="years"/>
      </c:dateAx>
      <c:valAx>
        <c:axId val="339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63.65</c:v>
                </c:pt>
                <c:pt idx="1">
                  <c:v>60.98</c:v>
                </c:pt>
                <c:pt idx="2">
                  <c:v>60.04</c:v>
                </c:pt>
                <c:pt idx="3">
                  <c:v>60.74</c:v>
                </c:pt>
                <c:pt idx="4">
                  <c:v>60.51</c:v>
                </c:pt>
              </c:numCache>
            </c:numRef>
          </c:val>
        </c:ser>
        <c:dLbls>
          <c:showLegendKey val="0"/>
          <c:showVal val="0"/>
          <c:showCatName val="0"/>
          <c:showSerName val="0"/>
          <c:showPercent val="0"/>
          <c:showBubbleSize val="0"/>
        </c:dLbls>
        <c:gapWidth val="150"/>
        <c:axId val="363177472"/>
        <c:axId val="363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63177472"/>
        <c:axId val="363179392"/>
      </c:lineChart>
      <c:dateAx>
        <c:axId val="363177472"/>
        <c:scaling>
          <c:orientation val="minMax"/>
        </c:scaling>
        <c:delete val="1"/>
        <c:axPos val="b"/>
        <c:numFmt formatCode="ge" sourceLinked="1"/>
        <c:majorTickMark val="none"/>
        <c:minorTickMark val="none"/>
        <c:tickLblPos val="none"/>
        <c:crossAx val="363179392"/>
        <c:crosses val="autoZero"/>
        <c:auto val="1"/>
        <c:lblOffset val="100"/>
        <c:baseTimeUnit val="years"/>
      </c:dateAx>
      <c:valAx>
        <c:axId val="363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101.57</c:v>
                </c:pt>
                <c:pt idx="1">
                  <c:v>112.48</c:v>
                </c:pt>
                <c:pt idx="2">
                  <c:v>101.18</c:v>
                </c:pt>
                <c:pt idx="3">
                  <c:v>107.02</c:v>
                </c:pt>
                <c:pt idx="4">
                  <c:v>100.73</c:v>
                </c:pt>
              </c:numCache>
            </c:numRef>
          </c:val>
        </c:ser>
        <c:dLbls>
          <c:showLegendKey val="0"/>
          <c:showVal val="0"/>
          <c:showCatName val="0"/>
          <c:showSerName val="0"/>
          <c:showPercent val="0"/>
          <c:showBubbleSize val="0"/>
        </c:dLbls>
        <c:gapWidth val="150"/>
        <c:axId val="313922688"/>
        <c:axId val="313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313922688"/>
        <c:axId val="313924608"/>
      </c:lineChart>
      <c:dateAx>
        <c:axId val="313922688"/>
        <c:scaling>
          <c:orientation val="minMax"/>
        </c:scaling>
        <c:delete val="1"/>
        <c:axPos val="b"/>
        <c:numFmt formatCode="ge" sourceLinked="1"/>
        <c:majorTickMark val="none"/>
        <c:minorTickMark val="none"/>
        <c:tickLblPos val="none"/>
        <c:crossAx val="313924608"/>
        <c:crosses val="autoZero"/>
        <c:auto val="1"/>
        <c:lblOffset val="100"/>
        <c:baseTimeUnit val="years"/>
      </c:dateAx>
      <c:valAx>
        <c:axId val="313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6.41</c:v>
                </c:pt>
                <c:pt idx="1">
                  <c:v>7.43</c:v>
                </c:pt>
                <c:pt idx="2">
                  <c:v>8.48</c:v>
                </c:pt>
                <c:pt idx="3">
                  <c:v>9.35</c:v>
                </c:pt>
                <c:pt idx="4">
                  <c:v>17.170000000000002</c:v>
                </c:pt>
              </c:numCache>
            </c:numRef>
          </c:val>
        </c:ser>
        <c:dLbls>
          <c:showLegendKey val="0"/>
          <c:showVal val="0"/>
          <c:showCatName val="0"/>
          <c:showSerName val="0"/>
          <c:showPercent val="0"/>
          <c:showBubbleSize val="0"/>
        </c:dLbls>
        <c:gapWidth val="150"/>
        <c:axId val="318449920"/>
        <c:axId val="3184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318449920"/>
        <c:axId val="318456960"/>
      </c:lineChart>
      <c:dateAx>
        <c:axId val="318449920"/>
        <c:scaling>
          <c:orientation val="minMax"/>
        </c:scaling>
        <c:delete val="1"/>
        <c:axPos val="b"/>
        <c:numFmt formatCode="ge" sourceLinked="1"/>
        <c:majorTickMark val="none"/>
        <c:minorTickMark val="none"/>
        <c:tickLblPos val="none"/>
        <c:crossAx val="318456960"/>
        <c:crosses val="autoZero"/>
        <c:auto val="1"/>
        <c:lblOffset val="100"/>
        <c:baseTimeUnit val="years"/>
      </c:dateAx>
      <c:valAx>
        <c:axId val="3184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71552"/>
        <c:axId val="318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71552"/>
        <c:axId val="318474112"/>
      </c:lineChart>
      <c:dateAx>
        <c:axId val="318471552"/>
        <c:scaling>
          <c:orientation val="minMax"/>
        </c:scaling>
        <c:delete val="1"/>
        <c:axPos val="b"/>
        <c:numFmt formatCode="ge" sourceLinked="1"/>
        <c:majorTickMark val="none"/>
        <c:minorTickMark val="none"/>
        <c:tickLblPos val="none"/>
        <c:crossAx val="318474112"/>
        <c:crosses val="autoZero"/>
        <c:auto val="1"/>
        <c:lblOffset val="100"/>
        <c:baseTimeUnit val="years"/>
      </c:dateAx>
      <c:valAx>
        <c:axId val="318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34.590000000000003</c:v>
                </c:pt>
                <c:pt idx="1">
                  <c:v>0</c:v>
                </c:pt>
                <c:pt idx="2">
                  <c:v>0</c:v>
                </c:pt>
                <c:pt idx="3">
                  <c:v>0</c:v>
                </c:pt>
                <c:pt idx="4">
                  <c:v>0</c:v>
                </c:pt>
              </c:numCache>
            </c:numRef>
          </c:val>
        </c:ser>
        <c:dLbls>
          <c:showLegendKey val="0"/>
          <c:showVal val="0"/>
          <c:showCatName val="0"/>
          <c:showSerName val="0"/>
          <c:showPercent val="0"/>
          <c:showBubbleSize val="0"/>
        </c:dLbls>
        <c:gapWidth val="150"/>
        <c:axId val="318497920"/>
        <c:axId val="3185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318497920"/>
        <c:axId val="318500224"/>
      </c:lineChart>
      <c:dateAx>
        <c:axId val="318497920"/>
        <c:scaling>
          <c:orientation val="minMax"/>
        </c:scaling>
        <c:delete val="1"/>
        <c:axPos val="b"/>
        <c:numFmt formatCode="ge" sourceLinked="1"/>
        <c:majorTickMark val="none"/>
        <c:minorTickMark val="none"/>
        <c:tickLblPos val="none"/>
        <c:crossAx val="318500224"/>
        <c:crosses val="autoZero"/>
        <c:auto val="1"/>
        <c:lblOffset val="100"/>
        <c:baseTimeUnit val="years"/>
      </c:dateAx>
      <c:valAx>
        <c:axId val="3185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228.82</c:v>
                </c:pt>
                <c:pt idx="1">
                  <c:v>101.92</c:v>
                </c:pt>
                <c:pt idx="2">
                  <c:v>100.47</c:v>
                </c:pt>
                <c:pt idx="3">
                  <c:v>171.6</c:v>
                </c:pt>
                <c:pt idx="4">
                  <c:v>48.23</c:v>
                </c:pt>
              </c:numCache>
            </c:numRef>
          </c:val>
        </c:ser>
        <c:dLbls>
          <c:showLegendKey val="0"/>
          <c:showVal val="0"/>
          <c:showCatName val="0"/>
          <c:showSerName val="0"/>
          <c:showPercent val="0"/>
          <c:showBubbleSize val="0"/>
        </c:dLbls>
        <c:gapWidth val="150"/>
        <c:axId val="323043328"/>
        <c:axId val="323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23043328"/>
        <c:axId val="323045632"/>
      </c:lineChart>
      <c:dateAx>
        <c:axId val="323043328"/>
        <c:scaling>
          <c:orientation val="minMax"/>
        </c:scaling>
        <c:delete val="1"/>
        <c:axPos val="b"/>
        <c:numFmt formatCode="ge" sourceLinked="1"/>
        <c:majorTickMark val="none"/>
        <c:minorTickMark val="none"/>
        <c:tickLblPos val="none"/>
        <c:crossAx val="323045632"/>
        <c:crosses val="autoZero"/>
        <c:auto val="1"/>
        <c:lblOffset val="100"/>
        <c:baseTimeUnit val="years"/>
      </c:dateAx>
      <c:valAx>
        <c:axId val="3230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3267.35</c:v>
                </c:pt>
                <c:pt idx="1">
                  <c:v>3309.92</c:v>
                </c:pt>
                <c:pt idx="2">
                  <c:v>3101.15</c:v>
                </c:pt>
                <c:pt idx="3">
                  <c:v>3062.96</c:v>
                </c:pt>
                <c:pt idx="4">
                  <c:v>3011.59</c:v>
                </c:pt>
              </c:numCache>
            </c:numRef>
          </c:val>
        </c:ser>
        <c:dLbls>
          <c:showLegendKey val="0"/>
          <c:showVal val="0"/>
          <c:showCatName val="0"/>
          <c:showSerName val="0"/>
          <c:showPercent val="0"/>
          <c:showBubbleSize val="0"/>
        </c:dLbls>
        <c:gapWidth val="150"/>
        <c:axId val="323080960"/>
        <c:axId val="3230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23080960"/>
        <c:axId val="323082880"/>
      </c:lineChart>
      <c:dateAx>
        <c:axId val="323080960"/>
        <c:scaling>
          <c:orientation val="minMax"/>
        </c:scaling>
        <c:delete val="1"/>
        <c:axPos val="b"/>
        <c:numFmt formatCode="ge" sourceLinked="1"/>
        <c:majorTickMark val="none"/>
        <c:minorTickMark val="none"/>
        <c:tickLblPos val="none"/>
        <c:crossAx val="323082880"/>
        <c:crosses val="autoZero"/>
        <c:auto val="1"/>
        <c:lblOffset val="100"/>
        <c:baseTimeUnit val="years"/>
      </c:dateAx>
      <c:valAx>
        <c:axId val="3230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33.130000000000003</c:v>
                </c:pt>
                <c:pt idx="1">
                  <c:v>49.05</c:v>
                </c:pt>
                <c:pt idx="2">
                  <c:v>52.27</c:v>
                </c:pt>
                <c:pt idx="3">
                  <c:v>54.41</c:v>
                </c:pt>
                <c:pt idx="4">
                  <c:v>57.65</c:v>
                </c:pt>
              </c:numCache>
            </c:numRef>
          </c:val>
        </c:ser>
        <c:dLbls>
          <c:showLegendKey val="0"/>
          <c:showVal val="0"/>
          <c:showCatName val="0"/>
          <c:showSerName val="0"/>
          <c:showPercent val="0"/>
          <c:showBubbleSize val="0"/>
        </c:dLbls>
        <c:gapWidth val="150"/>
        <c:axId val="323180032"/>
        <c:axId val="3232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23180032"/>
        <c:axId val="323219456"/>
      </c:lineChart>
      <c:dateAx>
        <c:axId val="323180032"/>
        <c:scaling>
          <c:orientation val="minMax"/>
        </c:scaling>
        <c:delete val="1"/>
        <c:axPos val="b"/>
        <c:numFmt formatCode="ge" sourceLinked="1"/>
        <c:majorTickMark val="none"/>
        <c:minorTickMark val="none"/>
        <c:tickLblPos val="none"/>
        <c:crossAx val="323219456"/>
        <c:crosses val="autoZero"/>
        <c:auto val="1"/>
        <c:lblOffset val="100"/>
        <c:baseTimeUnit val="years"/>
      </c:dateAx>
      <c:valAx>
        <c:axId val="3232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507.42</c:v>
                </c:pt>
                <c:pt idx="1">
                  <c:v>341.47</c:v>
                </c:pt>
                <c:pt idx="2">
                  <c:v>323.27</c:v>
                </c:pt>
                <c:pt idx="3">
                  <c:v>311.37</c:v>
                </c:pt>
                <c:pt idx="4">
                  <c:v>290.8</c:v>
                </c:pt>
              </c:numCache>
            </c:numRef>
          </c:val>
        </c:ser>
        <c:dLbls>
          <c:showLegendKey val="0"/>
          <c:showVal val="0"/>
          <c:showCatName val="0"/>
          <c:showSerName val="0"/>
          <c:showPercent val="0"/>
          <c:showBubbleSize val="0"/>
        </c:dLbls>
        <c:gapWidth val="150"/>
        <c:axId val="324432256"/>
        <c:axId val="3329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24432256"/>
        <c:axId val="332967936"/>
      </c:lineChart>
      <c:dateAx>
        <c:axId val="324432256"/>
        <c:scaling>
          <c:orientation val="minMax"/>
        </c:scaling>
        <c:delete val="1"/>
        <c:axPos val="b"/>
        <c:numFmt formatCode="ge" sourceLinked="1"/>
        <c:majorTickMark val="none"/>
        <c:minorTickMark val="none"/>
        <c:tickLblPos val="none"/>
        <c:crossAx val="332967936"/>
        <c:crosses val="autoZero"/>
        <c:auto val="1"/>
        <c:lblOffset val="100"/>
        <c:baseTimeUnit val="years"/>
      </c:dateAx>
      <c:valAx>
        <c:axId val="3329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新潟県　新潟市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2">
      <c r="A8" s="2"/>
      <c r="B8" s="76" t="str">
        <f>データ!I6</f>
        <v>法適用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804413</v>
      </c>
      <c r="AM8" s="70"/>
      <c r="AN8" s="70"/>
      <c r="AO8" s="70"/>
      <c r="AP8" s="70"/>
      <c r="AQ8" s="70"/>
      <c r="AR8" s="70"/>
      <c r="AS8" s="70"/>
      <c r="AT8" s="69">
        <f>データ!S6</f>
        <v>726.45</v>
      </c>
      <c r="AU8" s="69"/>
      <c r="AV8" s="69"/>
      <c r="AW8" s="69"/>
      <c r="AX8" s="69"/>
      <c r="AY8" s="69"/>
      <c r="AZ8" s="69"/>
      <c r="BA8" s="69"/>
      <c r="BB8" s="69">
        <f>データ!T6</f>
        <v>1107.32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2">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2">
      <c r="A10" s="2"/>
      <c r="B10" s="69" t="str">
        <f>データ!M6</f>
        <v>-</v>
      </c>
      <c r="C10" s="69"/>
      <c r="D10" s="69"/>
      <c r="E10" s="69"/>
      <c r="F10" s="69"/>
      <c r="G10" s="69"/>
      <c r="H10" s="69"/>
      <c r="I10" s="69">
        <f>データ!N6</f>
        <v>34.92</v>
      </c>
      <c r="J10" s="69"/>
      <c r="K10" s="69"/>
      <c r="L10" s="69"/>
      <c r="M10" s="69"/>
      <c r="N10" s="69"/>
      <c r="O10" s="69"/>
      <c r="P10" s="69">
        <f>データ!O6</f>
        <v>2.71</v>
      </c>
      <c r="Q10" s="69"/>
      <c r="R10" s="69"/>
      <c r="S10" s="69"/>
      <c r="T10" s="69"/>
      <c r="U10" s="69"/>
      <c r="V10" s="69"/>
      <c r="W10" s="69">
        <f>データ!P6</f>
        <v>94.59</v>
      </c>
      <c r="X10" s="69"/>
      <c r="Y10" s="69"/>
      <c r="Z10" s="69"/>
      <c r="AA10" s="69"/>
      <c r="AB10" s="69"/>
      <c r="AC10" s="69"/>
      <c r="AD10" s="70">
        <f>データ!Q6</f>
        <v>2991</v>
      </c>
      <c r="AE10" s="70"/>
      <c r="AF10" s="70"/>
      <c r="AG10" s="70"/>
      <c r="AH10" s="70"/>
      <c r="AI10" s="70"/>
      <c r="AJ10" s="70"/>
      <c r="AK10" s="2"/>
      <c r="AL10" s="70">
        <f>データ!U6</f>
        <v>21728</v>
      </c>
      <c r="AM10" s="70"/>
      <c r="AN10" s="70"/>
      <c r="AO10" s="70"/>
      <c r="AP10" s="70"/>
      <c r="AQ10" s="70"/>
      <c r="AR10" s="70"/>
      <c r="AS10" s="70"/>
      <c r="AT10" s="69">
        <f>データ!V6</f>
        <v>9.3800000000000008</v>
      </c>
      <c r="AU10" s="69"/>
      <c r="AV10" s="69"/>
      <c r="AW10" s="69"/>
      <c r="AX10" s="69"/>
      <c r="AY10" s="69"/>
      <c r="AZ10" s="69"/>
      <c r="BA10" s="69"/>
      <c r="BB10" s="69">
        <f>データ!W6</f>
        <v>2316.42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27.6"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151009</v>
      </c>
      <c r="D6" s="31">
        <f t="shared" si="3"/>
        <v>46</v>
      </c>
      <c r="E6" s="31">
        <f t="shared" si="3"/>
        <v>17</v>
      </c>
      <c r="F6" s="31">
        <f t="shared" si="3"/>
        <v>4</v>
      </c>
      <c r="G6" s="31">
        <f t="shared" si="3"/>
        <v>0</v>
      </c>
      <c r="H6" s="31" t="str">
        <f t="shared" si="3"/>
        <v>新潟県　新潟市</v>
      </c>
      <c r="I6" s="31" t="str">
        <f t="shared" si="3"/>
        <v>法適用</v>
      </c>
      <c r="J6" s="31" t="str">
        <f t="shared" si="3"/>
        <v>下水道事業</v>
      </c>
      <c r="K6" s="31" t="str">
        <f t="shared" si="3"/>
        <v>特定環境保全公共下水道</v>
      </c>
      <c r="L6" s="31" t="str">
        <f t="shared" si="3"/>
        <v>D2</v>
      </c>
      <c r="M6" s="32" t="str">
        <f t="shared" si="3"/>
        <v>-</v>
      </c>
      <c r="N6" s="32">
        <f t="shared" si="3"/>
        <v>34.92</v>
      </c>
      <c r="O6" s="32">
        <f t="shared" si="3"/>
        <v>2.71</v>
      </c>
      <c r="P6" s="32">
        <f t="shared" si="3"/>
        <v>94.59</v>
      </c>
      <c r="Q6" s="32">
        <f t="shared" si="3"/>
        <v>2991</v>
      </c>
      <c r="R6" s="32">
        <f t="shared" si="3"/>
        <v>804413</v>
      </c>
      <c r="S6" s="32">
        <f t="shared" si="3"/>
        <v>726.45</v>
      </c>
      <c r="T6" s="32">
        <f t="shared" si="3"/>
        <v>1107.32</v>
      </c>
      <c r="U6" s="32">
        <f t="shared" si="3"/>
        <v>21728</v>
      </c>
      <c r="V6" s="32">
        <f t="shared" si="3"/>
        <v>9.3800000000000008</v>
      </c>
      <c r="W6" s="32">
        <f t="shared" si="3"/>
        <v>2316.42</v>
      </c>
      <c r="X6" s="33">
        <f>IF(X7="",NA(),X7)</f>
        <v>101.57</v>
      </c>
      <c r="Y6" s="33">
        <f t="shared" ref="Y6:AG6" si="4">IF(Y7="",NA(),Y7)</f>
        <v>112.48</v>
      </c>
      <c r="Z6" s="33">
        <f t="shared" si="4"/>
        <v>101.18</v>
      </c>
      <c r="AA6" s="33">
        <f t="shared" si="4"/>
        <v>107.02</v>
      </c>
      <c r="AB6" s="33">
        <f t="shared" si="4"/>
        <v>100.73</v>
      </c>
      <c r="AC6" s="33">
        <f t="shared" si="4"/>
        <v>90.33</v>
      </c>
      <c r="AD6" s="33">
        <f t="shared" si="4"/>
        <v>91.52</v>
      </c>
      <c r="AE6" s="33">
        <f t="shared" si="4"/>
        <v>94.73</v>
      </c>
      <c r="AF6" s="33">
        <f t="shared" si="4"/>
        <v>96.59</v>
      </c>
      <c r="AG6" s="33">
        <f t="shared" si="4"/>
        <v>101.24</v>
      </c>
      <c r="AH6" s="32" t="str">
        <f>IF(AH7="","",IF(AH7="-","【-】","【"&amp;SUBSTITUTE(TEXT(AH7,"#,##0.00"),"-","△")&amp;"】"))</f>
        <v>【99.53】</v>
      </c>
      <c r="AI6" s="33">
        <f>IF(AI7="",NA(),AI7)</f>
        <v>34.590000000000003</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228.82</v>
      </c>
      <c r="AU6" s="33">
        <f t="shared" ref="AU6:BC6" si="6">IF(AU7="",NA(),AU7)</f>
        <v>101.92</v>
      </c>
      <c r="AV6" s="33">
        <f t="shared" si="6"/>
        <v>100.47</v>
      </c>
      <c r="AW6" s="33">
        <f t="shared" si="6"/>
        <v>171.6</v>
      </c>
      <c r="AX6" s="33">
        <f t="shared" si="6"/>
        <v>48.23</v>
      </c>
      <c r="AY6" s="33">
        <f t="shared" si="6"/>
        <v>477.59</v>
      </c>
      <c r="AZ6" s="33">
        <f t="shared" si="6"/>
        <v>341.28</v>
      </c>
      <c r="BA6" s="33">
        <f t="shared" si="6"/>
        <v>243.58</v>
      </c>
      <c r="BB6" s="33">
        <f t="shared" si="6"/>
        <v>290.19</v>
      </c>
      <c r="BC6" s="33">
        <f t="shared" si="6"/>
        <v>63.22</v>
      </c>
      <c r="BD6" s="32" t="str">
        <f>IF(BD7="","",IF(BD7="-","【-】","【"&amp;SUBSTITUTE(TEXT(BD7,"#,##0.00"),"-","△")&amp;"】"))</f>
        <v>【59.45】</v>
      </c>
      <c r="BE6" s="33">
        <f>IF(BE7="",NA(),BE7)</f>
        <v>3267.35</v>
      </c>
      <c r="BF6" s="33">
        <f t="shared" ref="BF6:BN6" si="7">IF(BF7="",NA(),BF7)</f>
        <v>3309.92</v>
      </c>
      <c r="BG6" s="33">
        <f t="shared" si="7"/>
        <v>3101.15</v>
      </c>
      <c r="BH6" s="33">
        <f t="shared" si="7"/>
        <v>3062.96</v>
      </c>
      <c r="BI6" s="33">
        <f t="shared" si="7"/>
        <v>3011.59</v>
      </c>
      <c r="BJ6" s="33">
        <f t="shared" si="7"/>
        <v>1812.65</v>
      </c>
      <c r="BK6" s="33">
        <f t="shared" si="7"/>
        <v>1764.87</v>
      </c>
      <c r="BL6" s="33">
        <f t="shared" si="7"/>
        <v>1622.51</v>
      </c>
      <c r="BM6" s="33">
        <f t="shared" si="7"/>
        <v>1569.13</v>
      </c>
      <c r="BN6" s="33">
        <f t="shared" si="7"/>
        <v>1436</v>
      </c>
      <c r="BO6" s="32" t="str">
        <f>IF(BO7="","",IF(BO7="-","【-】","【"&amp;SUBSTITUTE(TEXT(BO7,"#,##0.00"),"-","△")&amp;"】"))</f>
        <v>【1,479.31】</v>
      </c>
      <c r="BP6" s="33">
        <f>IF(BP7="",NA(),BP7)</f>
        <v>33.130000000000003</v>
      </c>
      <c r="BQ6" s="33">
        <f t="shared" ref="BQ6:BY6" si="8">IF(BQ7="",NA(),BQ7)</f>
        <v>49.05</v>
      </c>
      <c r="BR6" s="33">
        <f t="shared" si="8"/>
        <v>52.27</v>
      </c>
      <c r="BS6" s="33">
        <f t="shared" si="8"/>
        <v>54.41</v>
      </c>
      <c r="BT6" s="33">
        <f t="shared" si="8"/>
        <v>57.65</v>
      </c>
      <c r="BU6" s="33">
        <f t="shared" si="8"/>
        <v>59.35</v>
      </c>
      <c r="BV6" s="33">
        <f t="shared" si="8"/>
        <v>60.75</v>
      </c>
      <c r="BW6" s="33">
        <f t="shared" si="8"/>
        <v>62.83</v>
      </c>
      <c r="BX6" s="33">
        <f t="shared" si="8"/>
        <v>64.63</v>
      </c>
      <c r="BY6" s="33">
        <f t="shared" si="8"/>
        <v>66.56</v>
      </c>
      <c r="BZ6" s="32" t="str">
        <f>IF(BZ7="","",IF(BZ7="-","【-】","【"&amp;SUBSTITUTE(TEXT(BZ7,"#,##0.00"),"-","△")&amp;"】"))</f>
        <v>【63.50】</v>
      </c>
      <c r="CA6" s="33">
        <f>IF(CA7="",NA(),CA7)</f>
        <v>507.42</v>
      </c>
      <c r="CB6" s="33">
        <f t="shared" ref="CB6:CJ6" si="9">IF(CB7="",NA(),CB7)</f>
        <v>341.47</v>
      </c>
      <c r="CC6" s="33">
        <f t="shared" si="9"/>
        <v>323.27</v>
      </c>
      <c r="CD6" s="33">
        <f t="shared" si="9"/>
        <v>311.37</v>
      </c>
      <c r="CE6" s="33">
        <f t="shared" si="9"/>
        <v>290.8</v>
      </c>
      <c r="CF6" s="33">
        <f t="shared" si="9"/>
        <v>260.48</v>
      </c>
      <c r="CG6" s="33">
        <f t="shared" si="9"/>
        <v>256</v>
      </c>
      <c r="CH6" s="33">
        <f t="shared" si="9"/>
        <v>250.43</v>
      </c>
      <c r="CI6" s="33">
        <f t="shared" si="9"/>
        <v>245.75</v>
      </c>
      <c r="CJ6" s="33">
        <f t="shared" si="9"/>
        <v>244.29</v>
      </c>
      <c r="CK6" s="32" t="str">
        <f>IF(CK7="","",IF(CK7="-","【-】","【"&amp;SUBSTITUTE(TEXT(CK7,"#,##0.00"),"-","△")&amp;"】"))</f>
        <v>【253.12】</v>
      </c>
      <c r="CL6" s="33">
        <f>IF(CL7="",NA(),CL7)</f>
        <v>49.4</v>
      </c>
      <c r="CM6" s="33">
        <f t="shared" ref="CM6:CU6" si="10">IF(CM7="",NA(),CM7)</f>
        <v>49.1</v>
      </c>
      <c r="CN6" s="33">
        <f t="shared" si="10"/>
        <v>48</v>
      </c>
      <c r="CO6" s="33">
        <f t="shared" si="10"/>
        <v>46.2</v>
      </c>
      <c r="CP6" s="33">
        <f t="shared" si="10"/>
        <v>45.6</v>
      </c>
      <c r="CQ6" s="33">
        <f t="shared" si="10"/>
        <v>40.56</v>
      </c>
      <c r="CR6" s="33">
        <f t="shared" si="10"/>
        <v>41.59</v>
      </c>
      <c r="CS6" s="33">
        <f t="shared" si="10"/>
        <v>42.31</v>
      </c>
      <c r="CT6" s="33">
        <f t="shared" si="10"/>
        <v>43.65</v>
      </c>
      <c r="CU6" s="33">
        <f t="shared" si="10"/>
        <v>43.58</v>
      </c>
      <c r="CV6" s="32" t="str">
        <f>IF(CV7="","",IF(CV7="-","【-】","【"&amp;SUBSTITUTE(TEXT(CV7,"#,##0.00"),"-","△")&amp;"】"))</f>
        <v>【41.06】</v>
      </c>
      <c r="CW6" s="33">
        <f>IF(CW7="",NA(),CW7)</f>
        <v>63.65</v>
      </c>
      <c r="CX6" s="33">
        <f t="shared" ref="CX6:DF6" si="11">IF(CX7="",NA(),CX7)</f>
        <v>60.98</v>
      </c>
      <c r="CY6" s="33">
        <f t="shared" si="11"/>
        <v>60.04</v>
      </c>
      <c r="CZ6" s="33">
        <f t="shared" si="11"/>
        <v>60.74</v>
      </c>
      <c r="DA6" s="33">
        <f t="shared" si="11"/>
        <v>60.51</v>
      </c>
      <c r="DB6" s="33">
        <f t="shared" si="11"/>
        <v>79.88</v>
      </c>
      <c r="DC6" s="33">
        <f t="shared" si="11"/>
        <v>80.47</v>
      </c>
      <c r="DD6" s="33">
        <f t="shared" si="11"/>
        <v>81.3</v>
      </c>
      <c r="DE6" s="33">
        <f t="shared" si="11"/>
        <v>82.2</v>
      </c>
      <c r="DF6" s="33">
        <f t="shared" si="11"/>
        <v>82.35</v>
      </c>
      <c r="DG6" s="32" t="str">
        <f>IF(DG7="","",IF(DG7="-","【-】","【"&amp;SUBSTITUTE(TEXT(DG7,"#,##0.00"),"-","△")&amp;"】"))</f>
        <v>【80.39】</v>
      </c>
      <c r="DH6" s="33">
        <f>IF(DH7="",NA(),DH7)</f>
        <v>6.41</v>
      </c>
      <c r="DI6" s="33">
        <f t="shared" ref="DI6:DQ6" si="12">IF(DI7="",NA(),DI7)</f>
        <v>7.43</v>
      </c>
      <c r="DJ6" s="33">
        <f t="shared" si="12"/>
        <v>8.48</v>
      </c>
      <c r="DK6" s="33">
        <f t="shared" si="12"/>
        <v>9.35</v>
      </c>
      <c r="DL6" s="33">
        <f t="shared" si="12"/>
        <v>17.170000000000002</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x14ac:dyDescent="0.2">
      <c r="A7" s="26"/>
      <c r="B7" s="35">
        <v>2014</v>
      </c>
      <c r="C7" s="35">
        <v>151009</v>
      </c>
      <c r="D7" s="35">
        <v>46</v>
      </c>
      <c r="E7" s="35">
        <v>17</v>
      </c>
      <c r="F7" s="35">
        <v>4</v>
      </c>
      <c r="G7" s="35">
        <v>0</v>
      </c>
      <c r="H7" s="35" t="s">
        <v>96</v>
      </c>
      <c r="I7" s="35" t="s">
        <v>97</v>
      </c>
      <c r="J7" s="35" t="s">
        <v>98</v>
      </c>
      <c r="K7" s="35" t="s">
        <v>99</v>
      </c>
      <c r="L7" s="35" t="s">
        <v>100</v>
      </c>
      <c r="M7" s="36" t="s">
        <v>101</v>
      </c>
      <c r="N7" s="36">
        <v>34.92</v>
      </c>
      <c r="O7" s="36">
        <v>2.71</v>
      </c>
      <c r="P7" s="36">
        <v>94.59</v>
      </c>
      <c r="Q7" s="36">
        <v>2991</v>
      </c>
      <c r="R7" s="36">
        <v>804413</v>
      </c>
      <c r="S7" s="36">
        <v>726.45</v>
      </c>
      <c r="T7" s="36">
        <v>1107.32</v>
      </c>
      <c r="U7" s="36">
        <v>21728</v>
      </c>
      <c r="V7" s="36">
        <v>9.3800000000000008</v>
      </c>
      <c r="W7" s="36">
        <v>2316.42</v>
      </c>
      <c r="X7" s="36">
        <v>101.57</v>
      </c>
      <c r="Y7" s="36">
        <v>112.48</v>
      </c>
      <c r="Z7" s="36">
        <v>101.18</v>
      </c>
      <c r="AA7" s="36">
        <v>107.02</v>
      </c>
      <c r="AB7" s="36">
        <v>100.73</v>
      </c>
      <c r="AC7" s="36">
        <v>90.33</v>
      </c>
      <c r="AD7" s="36">
        <v>91.52</v>
      </c>
      <c r="AE7" s="36">
        <v>94.73</v>
      </c>
      <c r="AF7" s="36">
        <v>96.59</v>
      </c>
      <c r="AG7" s="36">
        <v>101.24</v>
      </c>
      <c r="AH7" s="36">
        <v>99.53</v>
      </c>
      <c r="AI7" s="36">
        <v>34.590000000000003</v>
      </c>
      <c r="AJ7" s="36">
        <v>0</v>
      </c>
      <c r="AK7" s="36">
        <v>0</v>
      </c>
      <c r="AL7" s="36">
        <v>0</v>
      </c>
      <c r="AM7" s="36">
        <v>0</v>
      </c>
      <c r="AN7" s="36">
        <v>245.23</v>
      </c>
      <c r="AO7" s="36">
        <v>243.86</v>
      </c>
      <c r="AP7" s="36">
        <v>236.15</v>
      </c>
      <c r="AQ7" s="36">
        <v>232.81</v>
      </c>
      <c r="AR7" s="36">
        <v>184.13</v>
      </c>
      <c r="AS7" s="36">
        <v>154.94999999999999</v>
      </c>
      <c r="AT7" s="36">
        <v>228.82</v>
      </c>
      <c r="AU7" s="36">
        <v>101.92</v>
      </c>
      <c r="AV7" s="36">
        <v>100.47</v>
      </c>
      <c r="AW7" s="36">
        <v>171.6</v>
      </c>
      <c r="AX7" s="36">
        <v>48.23</v>
      </c>
      <c r="AY7" s="36">
        <v>477.59</v>
      </c>
      <c r="AZ7" s="36">
        <v>341.28</v>
      </c>
      <c r="BA7" s="36">
        <v>243.58</v>
      </c>
      <c r="BB7" s="36">
        <v>290.19</v>
      </c>
      <c r="BC7" s="36">
        <v>63.22</v>
      </c>
      <c r="BD7" s="36">
        <v>59.45</v>
      </c>
      <c r="BE7" s="36">
        <v>3267.35</v>
      </c>
      <c r="BF7" s="36">
        <v>3309.92</v>
      </c>
      <c r="BG7" s="36">
        <v>3101.15</v>
      </c>
      <c r="BH7" s="36">
        <v>3062.96</v>
      </c>
      <c r="BI7" s="36">
        <v>3011.59</v>
      </c>
      <c r="BJ7" s="36">
        <v>1812.65</v>
      </c>
      <c r="BK7" s="36">
        <v>1764.87</v>
      </c>
      <c r="BL7" s="36">
        <v>1622.51</v>
      </c>
      <c r="BM7" s="36">
        <v>1569.13</v>
      </c>
      <c r="BN7" s="36">
        <v>1436</v>
      </c>
      <c r="BO7" s="36">
        <v>1479.31</v>
      </c>
      <c r="BP7" s="36">
        <v>33.130000000000003</v>
      </c>
      <c r="BQ7" s="36">
        <v>49.05</v>
      </c>
      <c r="BR7" s="36">
        <v>52.27</v>
      </c>
      <c r="BS7" s="36">
        <v>54.41</v>
      </c>
      <c r="BT7" s="36">
        <v>57.65</v>
      </c>
      <c r="BU7" s="36">
        <v>59.35</v>
      </c>
      <c r="BV7" s="36">
        <v>60.75</v>
      </c>
      <c r="BW7" s="36">
        <v>62.83</v>
      </c>
      <c r="BX7" s="36">
        <v>64.63</v>
      </c>
      <c r="BY7" s="36">
        <v>66.56</v>
      </c>
      <c r="BZ7" s="36">
        <v>63.5</v>
      </c>
      <c r="CA7" s="36">
        <v>507.42</v>
      </c>
      <c r="CB7" s="36">
        <v>341.47</v>
      </c>
      <c r="CC7" s="36">
        <v>323.27</v>
      </c>
      <c r="CD7" s="36">
        <v>311.37</v>
      </c>
      <c r="CE7" s="36">
        <v>290.8</v>
      </c>
      <c r="CF7" s="36">
        <v>260.48</v>
      </c>
      <c r="CG7" s="36">
        <v>256</v>
      </c>
      <c r="CH7" s="36">
        <v>250.43</v>
      </c>
      <c r="CI7" s="36">
        <v>245.75</v>
      </c>
      <c r="CJ7" s="36">
        <v>244.29</v>
      </c>
      <c r="CK7" s="36">
        <v>253.12</v>
      </c>
      <c r="CL7" s="36">
        <v>49.4</v>
      </c>
      <c r="CM7" s="36">
        <v>49.1</v>
      </c>
      <c r="CN7" s="36">
        <v>48</v>
      </c>
      <c r="CO7" s="36">
        <v>46.2</v>
      </c>
      <c r="CP7" s="36">
        <v>45.6</v>
      </c>
      <c r="CQ7" s="36">
        <v>40.56</v>
      </c>
      <c r="CR7" s="36">
        <v>41.59</v>
      </c>
      <c r="CS7" s="36">
        <v>42.31</v>
      </c>
      <c r="CT7" s="36">
        <v>43.65</v>
      </c>
      <c r="CU7" s="36">
        <v>43.58</v>
      </c>
      <c r="CV7" s="36">
        <v>41.06</v>
      </c>
      <c r="CW7" s="36">
        <v>63.65</v>
      </c>
      <c r="CX7" s="36">
        <v>60.98</v>
      </c>
      <c r="CY7" s="36">
        <v>60.04</v>
      </c>
      <c r="CZ7" s="36">
        <v>60.74</v>
      </c>
      <c r="DA7" s="36">
        <v>60.51</v>
      </c>
      <c r="DB7" s="36">
        <v>79.88</v>
      </c>
      <c r="DC7" s="36">
        <v>80.47</v>
      </c>
      <c r="DD7" s="36">
        <v>81.3</v>
      </c>
      <c r="DE7" s="36">
        <v>82.2</v>
      </c>
      <c r="DF7" s="36">
        <v>82.35</v>
      </c>
      <c r="DG7" s="36">
        <v>80.39</v>
      </c>
      <c r="DH7" s="36">
        <v>6.41</v>
      </c>
      <c r="DI7" s="36">
        <v>7.43</v>
      </c>
      <c r="DJ7" s="36">
        <v>8.48</v>
      </c>
      <c r="DK7" s="36">
        <v>9.35</v>
      </c>
      <c r="DL7" s="36">
        <v>17.170000000000002</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2016-02-24T00:45:19Z</cp:lastPrinted>
  <dcterms:created xsi:type="dcterms:W3CDTF">2016-02-03T07:46:43Z</dcterms:created>
  <dcterms:modified xsi:type="dcterms:W3CDTF">2016-02-24T07:52:12Z</dcterms:modified>
  <cp:category/>
</cp:coreProperties>
</file>