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B10" i="4"/>
  <c r="AL8" i="4"/>
  <c r="W8" i="4"/>
  <c r="I8" i="4"/>
  <c r="B6"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<sst xmlns="http://schemas.openxmlformats.org/spreadsheetml/2006/main" count="264" uniqueCount="110">
  <si>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</si>
  <si>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</si>
  <si>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</si>
  <si>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</si>
  <si>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</si>
  <si>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</si>
  <si>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</si>
  <si>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</si>
  <si>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</si>
  <si>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</si>
  <si>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</si>
  <si>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</si>
  <si>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</si>
  <si>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</si>
  <si>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</si>
  <si>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</si>
  <si>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</si>
  <si>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</si>
  <si>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</si>
  <si>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</si>
  <si>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</si>
  <si>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</si>
  <si>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</si>
  <si>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</si>
  <si>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</si>
  <si>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</si>
  <si>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</si>
  <si>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</si>
  <si>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</si>
  <si>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</si>
  <si>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</si>
  <si>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</si>
  <si>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</si>
  <si>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</si>
  <si>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</si>
  <si>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</si>
  <si>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</si>
  <si>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</si>
  <si>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</si>
  <si>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</si>
  <si>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</si>
  <si>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</si>
  <si>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</si>
  <si>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</si>
  <si>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</si>
  <si>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</si>
  <si>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</si>
  <si>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</si>
  <si>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</si>
  <si>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</si>
  <si>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</si>
  <si>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</si>
  <si>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</si>
  <si>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</si>
  <si>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</si>
  <si>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</si>
  <si>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</si>
  <si>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</si>
  <si>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</si>
  <si>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</si>
  <si>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</si>
  <si>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</si>
  <si>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</si>
  <si>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</si>
  <si>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</si>
  <si>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</si>
  <si>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</si>
  <si>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</si>
  <si>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</si>
  <si>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</si>
  <si>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</si>
  <si>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</si>
  <si>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</si>
  <si>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</si>
  <si>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</si>
  <si>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</si>
  <si>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</si>
  <si>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</si>
  <si>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</si>
  <si>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</si>
  <si>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</si>
  <si>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</si>
  <si>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</si>
  <si>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</si>
  <si>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</si>
  <si>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</si>
  <si>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</si>
  <si>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</si>
  <si>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</si>
  <si>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</si>
  <si>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</si>
  <si>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</si>
  <si>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</si>
  <si>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</si>
  <si>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</si>
  <si>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</si>
  <si>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</si>
  <si>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</si>
  <si>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</si>
  <si>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</si>
  <si>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</si>
  <si>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</si>
  <si>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</si>
  <si>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</si>
  <si>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</si>
  <si>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</si>
  <si>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</si>
  <si>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昭和60年度に供用開始した事業を平成24年度に農業集落排水事業会計から下水道事業会計に整備済みの７地区を統合したものであり，平成26年度までに２地区を下水道へ編入し，現在１地区の編入を検討している。
　今後も，下水道中期ビジョン[改定版]に定めた下水道への早期編入の目標を達成するために，施設の機能診断や最適な整備構想の策定により施設の統廃合や下水道への編入を検討し，効率のよい施設管理を実現す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1">
      <t>ゲンザイ</t>
    </rPh>
    <rPh sb="92" eb="94">
      <t>チク</t>
    </rPh>
    <rPh sb="95" eb="97">
      <t>ヘンニュウ</t>
    </rPh>
    <rPh sb="98" eb="100">
      <t>ケントウ</t>
    </rPh>
    <rPh sb="112" eb="115">
      <t>ゲスイドウ</t>
    </rPh>
    <rPh sb="115" eb="117">
      <t>チュウキ</t>
    </rPh>
    <rPh sb="122" eb="124">
      <t>カイテイ</t>
    </rPh>
    <rPh sb="124" eb="125">
      <t>バン</t>
    </rPh>
    <rPh sb="130" eb="133">
      <t>ゲスイドウ</t>
    </rPh>
    <rPh sb="135" eb="137">
      <t>ソウキ</t>
    </rPh>
    <rPh sb="137" eb="139">
      <t>ヘンニュウ</t>
    </rPh>
    <rPh sb="140" eb="142">
      <t>モクヒョウ</t>
    </rPh>
    <rPh sb="143" eb="145">
      <t>タッセイ</t>
    </rPh>
    <rPh sb="151" eb="153">
      <t>シセツ</t>
    </rPh>
    <rPh sb="154" eb="156">
      <t>キノウ</t>
    </rPh>
    <rPh sb="156" eb="158">
      <t>シンダン</t>
    </rPh>
    <rPh sb="159" eb="161">
      <t>サイテキ</t>
    </rPh>
    <rPh sb="162" eb="164">
      <t>セイビ</t>
    </rPh>
    <rPh sb="164" eb="166">
      <t>コウソウ</t>
    </rPh>
    <rPh sb="167" eb="169">
      <t>サクテイ</t>
    </rPh>
    <rPh sb="172" eb="174">
      <t>シセツ</t>
    </rPh>
    <rPh sb="175" eb="178">
      <t>トウハイゴウ</t>
    </rPh>
    <rPh sb="179" eb="182">
      <t>ゲスイドウ</t>
    </rPh>
    <rPh sb="184" eb="186">
      <t>ヘンニュウ</t>
    </rPh>
    <rPh sb="187" eb="189">
      <t>ケントウ</t>
    </rPh>
    <rPh sb="191" eb="193">
      <t>コウリツ</t>
    </rPh>
    <rPh sb="196" eb="198">
      <t>シセツ</t>
    </rPh>
    <rPh sb="198" eb="200">
      <t>カンリ</t>
    </rPh>
    <rPh sb="201" eb="203">
      <t>ジツゲン</t>
    </rPh>
    <rPh sb="272" eb="274">
      <t>ブンセキ</t>
    </rPh>
    <phoneticPr fontId="4"/>
  </si>
  <si>
    <r>
      <rPr>
        <b/>
        <sz val="11"/>
        <color theme="1"/>
        <rFont val="ＭＳ ゴシック"/>
        <family val="3"/>
        <charset val="128"/>
      </rPr>
      <t>① 有形固定資産減価償却率</t>
    </r>
    <r>
      <rPr>
        <sz val="11"/>
        <color theme="1"/>
        <rFont val="ＭＳ ゴシック"/>
        <family val="3"/>
        <charset val="128"/>
      </rPr>
      <t xml:space="preserve">
　類似団体と比べ低い数値で推移している。</t>
    </r>
    <rPh sb="2" eb="4">
      <t>ユウケイ</t>
    </rPh>
    <rPh sb="4" eb="6">
      <t>コテイ</t>
    </rPh>
    <rPh sb="6" eb="8">
      <t>シサン</t>
    </rPh>
    <rPh sb="8" eb="10">
      <t>ゲンカ</t>
    </rPh>
    <rPh sb="10" eb="12">
      <t>ショウキャク</t>
    </rPh>
    <rPh sb="12" eb="13">
      <t>リツ</t>
    </rPh>
    <rPh sb="15" eb="17">
      <t>ルイジ</t>
    </rPh>
    <rPh sb="17" eb="19">
      <t>ダンタイ</t>
    </rPh>
    <rPh sb="20" eb="21">
      <t>クラ</t>
    </rPh>
    <rPh sb="22" eb="23">
      <t>ヒク</t>
    </rPh>
    <rPh sb="24" eb="26">
      <t>スウチ</t>
    </rPh>
    <rPh sb="27" eb="29">
      <t>スイイ</t>
    </rPh>
    <phoneticPr fontId="4"/>
  </si>
  <si>
    <r>
      <rPr>
        <b/>
        <sz val="11"/>
        <color theme="1"/>
        <rFont val="ＭＳ ゴシック"/>
        <family val="3"/>
        <charset val="128"/>
      </rPr>
      <t>① 経常収支比率
⑤ 経費回収率</t>
    </r>
    <r>
      <rPr>
        <sz val="11"/>
        <color theme="1"/>
        <rFont val="ＭＳ ゴシック"/>
        <family val="3"/>
        <charset val="128"/>
      </rPr>
      <t xml:space="preserve">
　判断基準である100%に近い比率で推移している。
</t>
    </r>
    <r>
      <rPr>
        <b/>
        <sz val="11"/>
        <color theme="1"/>
        <rFont val="ＭＳ ゴシック"/>
        <family val="3"/>
        <charset val="128"/>
      </rPr>
      <t>④ 企業債残高対事業規模比率</t>
    </r>
    <r>
      <rPr>
        <sz val="11"/>
        <color theme="1"/>
        <rFont val="ＭＳ ゴシック"/>
        <family val="3"/>
        <charset val="128"/>
      </rPr>
      <t xml:space="preserve">
　平成25年度以降に高くなっているのは，平成24年度に２地区を編入したことによるものであり，公共下水道へ編入後も，農業集落排水建設の目的で借り入れた企業債が計上されているためである。
</t>
    </r>
    <r>
      <rPr>
        <b/>
        <sz val="11"/>
        <color theme="1"/>
        <rFont val="ＭＳ ゴシック"/>
        <family val="3"/>
        <charset val="128"/>
      </rPr>
      <t>⑥ 汚水処理原価
　</t>
    </r>
    <r>
      <rPr>
        <sz val="11"/>
        <color theme="1"/>
        <rFont val="ＭＳ ゴシック"/>
        <family val="3"/>
        <charset val="128"/>
      </rPr>
      <t xml:space="preserve">類似団体に比し低い数値で推移している。
</t>
    </r>
    <r>
      <rPr>
        <b/>
        <sz val="11"/>
        <color theme="1"/>
        <rFont val="ＭＳ ゴシック"/>
        <family val="3"/>
        <charset val="128"/>
      </rPr>
      <t>⑦ 施設利用率</t>
    </r>
    <r>
      <rPr>
        <sz val="11"/>
        <color theme="1"/>
        <rFont val="ＭＳ ゴシック"/>
        <family val="3"/>
        <charset val="128"/>
      </rPr>
      <t xml:space="preserve">
　類似団体に比し高く，有効に利用出来ていると考えられる。
</t>
    </r>
    <rPh sb="2" eb="4">
      <t>ケイジョウ</t>
    </rPh>
    <rPh sb="4" eb="6">
      <t>シュウシ</t>
    </rPh>
    <rPh sb="6" eb="8">
      <t>ヒリツ</t>
    </rPh>
    <rPh sb="11" eb="13">
      <t>ケイヒ</t>
    </rPh>
    <rPh sb="13" eb="15">
      <t>カイシュウ</t>
    </rPh>
    <rPh sb="15" eb="16">
      <t>リツ</t>
    </rPh>
    <rPh sb="18" eb="20">
      <t>ハンダン</t>
    </rPh>
    <rPh sb="20" eb="22">
      <t>キジュン</t>
    </rPh>
    <rPh sb="30" eb="31">
      <t>チカ</t>
    </rPh>
    <rPh sb="32" eb="34">
      <t>ヒリツ</t>
    </rPh>
    <rPh sb="35" eb="37">
      <t>スイイ</t>
    </rPh>
    <rPh sb="45" eb="47">
      <t>キギョウ</t>
    </rPh>
    <rPh sb="47" eb="48">
      <t>サイ</t>
    </rPh>
    <rPh sb="48" eb="50">
      <t>ザンダカ</t>
    </rPh>
    <rPh sb="50" eb="51">
      <t>タイ</t>
    </rPh>
    <rPh sb="51" eb="53">
      <t>ジギョウ</t>
    </rPh>
    <rPh sb="53" eb="55">
      <t>キボ</t>
    </rPh>
    <rPh sb="55" eb="57">
      <t>ヒリツ</t>
    </rPh>
    <rPh sb="59" eb="61">
      <t>ヘイセイ</t>
    </rPh>
    <rPh sb="63" eb="65">
      <t>ネンド</t>
    </rPh>
    <rPh sb="65" eb="67">
      <t>イコウ</t>
    </rPh>
    <rPh sb="68" eb="69">
      <t>タカ</t>
    </rPh>
    <rPh sb="78" eb="80">
      <t>ヘイセイ</t>
    </rPh>
    <rPh sb="82" eb="84">
      <t>ネンド</t>
    </rPh>
    <rPh sb="86" eb="88">
      <t>チク</t>
    </rPh>
    <rPh sb="89" eb="91">
      <t>ヘンニュウ</t>
    </rPh>
    <rPh sb="104" eb="106">
      <t>コウキョウ</t>
    </rPh>
    <rPh sb="106" eb="109">
      <t>ゲスイドウ</t>
    </rPh>
    <rPh sb="110" eb="112">
      <t>ヘンニュウ</t>
    </rPh>
    <rPh sb="112" eb="113">
      <t>ゴ</t>
    </rPh>
    <rPh sb="115" eb="117">
      <t>ノウギョウ</t>
    </rPh>
    <rPh sb="117" eb="119">
      <t>シュウラク</t>
    </rPh>
    <rPh sb="119" eb="121">
      <t>ハイスイ</t>
    </rPh>
    <rPh sb="121" eb="123">
      <t>ケンセツ</t>
    </rPh>
    <rPh sb="124" eb="126">
      <t>モクテキ</t>
    </rPh>
    <rPh sb="127" eb="128">
      <t>カ</t>
    </rPh>
    <rPh sb="129" eb="130">
      <t>イ</t>
    </rPh>
    <rPh sb="132" eb="134">
      <t>キギョウ</t>
    </rPh>
    <rPh sb="134" eb="135">
      <t>サイ</t>
    </rPh>
    <rPh sb="136" eb="138">
      <t>ケイジョウ</t>
    </rPh>
    <rPh sb="152" eb="154">
      <t>オスイ</t>
    </rPh>
    <rPh sb="154" eb="156">
      <t>ショリ</t>
    </rPh>
    <rPh sb="156" eb="158">
      <t>ゲンカ</t>
    </rPh>
    <rPh sb="160" eb="162">
      <t>ルイジ</t>
    </rPh>
    <rPh sb="162" eb="164">
      <t>ダンタイ</t>
    </rPh>
    <rPh sb="165" eb="166">
      <t>ヒ</t>
    </rPh>
    <rPh sb="167" eb="168">
      <t>ヒク</t>
    </rPh>
    <rPh sb="169" eb="171">
      <t>スウチ</t>
    </rPh>
    <rPh sb="172" eb="174">
      <t>スイイ</t>
    </rPh>
    <rPh sb="182" eb="184">
      <t>シセツ</t>
    </rPh>
    <rPh sb="184" eb="187">
      <t>リヨウリツ</t>
    </rPh>
    <rPh sb="189" eb="191">
      <t>ルイジ</t>
    </rPh>
    <rPh sb="191" eb="193">
      <t>ダンタイ</t>
    </rPh>
    <rPh sb="194" eb="195">
      <t>ヒ</t>
    </rPh>
    <rPh sb="196" eb="197">
      <t>タカ</t>
    </rPh>
    <rPh sb="199" eb="201">
      <t>ユウコウ</t>
    </rPh>
    <rPh sb="202" eb="204">
      <t>リヨウ</t>
    </rPh>
    <rPh sb="204" eb="206">
      <t>デキ</t>
    </rPh>
    <rPh sb="210" eb="2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</si>
</sst>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06421760"/>
        <c:axId val="306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0.04</c:v>
                </c:pt>
                <c:pt idx="3">
                  <c:v>0.03</c:v>
                </c:pt>
                <c:pt idx="4">
                  <c:v>0.02</c:v>
                </c:pt>
              </c:numCache>
            </c:numRef>
          </c:val>
          <c:smooth val="0"/>
        </c:ser>
        <c:dLbls>
          <c:showLegendKey val="0"/>
          <c:showVal val="0"/>
          <c:showCatName val="0"/>
          <c:showSerName val="0"/>
          <c:showPercent val="0"/>
          <c:showBubbleSize val="0"/>
        </c:dLbls>
        <c:marker val="1"/>
        <c:smooth val="0"/>
        <c:axId val="306421760"/>
        <c:axId val="306424064"/>
      </c:lineChart>
      <c:dateAx>
        <c:axId val="306421760"/>
        <c:scaling>
          <c:orientation val="minMax"/>
        </c:scaling>
        <c:delete val="1"/>
        <c:axPos val="b"/>
        <c:numFmt formatCode="ge" sourceLinked="1"/>
        <c:majorTickMark val="none"/>
        <c:minorTickMark val="none"/>
        <c:tickLblPos val="none"/>
        <c:crossAx val="306424064"/>
        <c:crosses val="autoZero"/>
        <c:auto val="1"/>
        <c:lblOffset val="100"/>
        <c:baseTimeUnit val="years"/>
      </c:dateAx>
      <c:valAx>
        <c:axId val="306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21760"/>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99.36</c:v>
                </c:pt>
                <c:pt idx="3">
                  <c:v>83.55</c:v>
                </c:pt>
                <c:pt idx="4">
                  <c:v>100</c:v>
                </c:pt>
              </c:numCache>
            </c:numRef>
          </c:val>
        </c:ser>
        <c:dLbls>
          <c:showLegendKey val="0"/>
          <c:showVal val="0"/>
          <c:showCatName val="0"/>
          <c:showSerName val="0"/>
          <c:showPercent val="0"/>
          <c:showBubbleSize val="0"/>
        </c:dLbls>
        <c:gapWidth val="150"/>
        <c:axId val="313922688"/>
        <c:axId val="313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92.74</c:v>
                </c:pt>
                <c:pt idx="3">
                  <c:v>93.62</c:v>
                </c:pt>
                <c:pt idx="4">
                  <c:v>97.53</c:v>
                </c:pt>
              </c:numCache>
            </c:numRef>
          </c:val>
          <c:smooth val="0"/>
        </c:ser>
        <c:dLbls>
          <c:showLegendKey val="0"/>
          <c:showVal val="0"/>
          <c:showCatName val="0"/>
          <c:showSerName val="0"/>
          <c:showPercent val="0"/>
          <c:showBubbleSize val="0"/>
        </c:dLbls>
        <c:marker val="1"/>
        <c:smooth val="0"/>
        <c:axId val="313922688"/>
        <c:axId val="313924608"/>
      </c:lineChart>
      <c:dateAx>
        <c:axId val="313922688"/>
        <c:scaling>
          <c:orientation val="minMax"/>
        </c:scaling>
        <c:delete val="1"/>
        <c:axPos val="b"/>
        <c:numFmt formatCode="ge" sourceLinked="1"/>
        <c:majorTickMark val="none"/>
        <c:minorTickMark val="none"/>
        <c:tickLblPos val="none"/>
        <c:crossAx val="313924608"/>
        <c:crosses val="autoZero"/>
        <c:auto val="1"/>
        <c:lblOffset val="100"/>
        <c:baseTimeUnit val="years"/>
      </c:dateAx>
      <c:valAx>
        <c:axId val="313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c:v>
                </c:pt>
                <c:pt idx="3">
                  <c:v>4.45</c:v>
                </c:pt>
                <c:pt idx="4">
                  <c:v>9.8699999999999992</c:v>
                </c:pt>
              </c:numCache>
            </c:numRef>
          </c:val>
        </c:ser>
        <c:dLbls>
          <c:showLegendKey val="0"/>
          <c:showVal val="0"/>
          <c:showCatName val="0"/>
          <c:showSerName val="0"/>
          <c:showPercent val="0"/>
          <c:showBubbleSize val="0"/>
        </c:dLbls>
        <c:gapWidth val="150"/>
        <c:axId val="318445824"/>
        <c:axId val="3184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9</c:v>
                </c:pt>
                <c:pt idx="3">
                  <c:v>10.11</c:v>
                </c:pt>
                <c:pt idx="4">
                  <c:v>20.68</c:v>
                </c:pt>
              </c:numCache>
            </c:numRef>
          </c:val>
          <c:smooth val="0"/>
        </c:ser>
        <c:dLbls>
          <c:showLegendKey val="0"/>
          <c:showVal val="0"/>
          <c:showCatName val="0"/>
          <c:showSerName val="0"/>
          <c:showPercent val="0"/>
          <c:showBubbleSize val="0"/>
        </c:dLbls>
        <c:marker val="1"/>
        <c:smooth val="0"/>
        <c:axId val="318445824"/>
        <c:axId val="318448000"/>
      </c:lineChart>
      <c:dateAx>
        <c:axId val="318445824"/>
        <c:scaling>
          <c:orientation val="minMax"/>
        </c:scaling>
        <c:delete val="1"/>
        <c:axPos val="b"/>
        <c:numFmt formatCode="ge" sourceLinked="1"/>
        <c:majorTickMark val="none"/>
        <c:minorTickMark val="none"/>
        <c:tickLblPos val="none"/>
        <c:crossAx val="318448000"/>
        <c:crosses val="autoZero"/>
        <c:auto val="1"/>
        <c:lblOffset val="100"/>
        <c:baseTimeUnit val="years"/>
      </c:dateAx>
      <c:valAx>
        <c:axId val="3184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18463360"/>
        <c:axId val="318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0.09</c:v>
                </c:pt>
                <c:pt idx="3">
                  <c:v>0.08</c:v>
                </c:pt>
                <c:pt idx="4">
                  <c:v>0.08</c:v>
                </c:pt>
              </c:numCache>
            </c:numRef>
          </c:val>
          <c:smooth val="0"/>
        </c:ser>
        <c:dLbls>
          <c:showLegendKey val="0"/>
          <c:showVal val="0"/>
          <c:showCatName val="0"/>
          <c:showSerName val="0"/>
          <c:showPercent val="0"/>
          <c:showBubbleSize val="0"/>
        </c:dLbls>
        <c:marker val="1"/>
        <c:smooth val="0"/>
        <c:axId val="318463360"/>
        <c:axId val="318470016"/>
      </c:lineChart>
      <c:dateAx>
        <c:axId val="318463360"/>
        <c:scaling>
          <c:orientation val="minMax"/>
        </c:scaling>
        <c:delete val="1"/>
        <c:axPos val="b"/>
        <c:numFmt formatCode="ge" sourceLinked="1"/>
        <c:majorTickMark val="none"/>
        <c:minorTickMark val="none"/>
        <c:tickLblPos val="none"/>
        <c:crossAx val="318470016"/>
        <c:crosses val="autoZero"/>
        <c:auto val="1"/>
        <c:lblOffset val="100"/>
        <c:baseTimeUnit val="years"/>
      </c:dateAx>
      <c:valAx>
        <c:axId val="318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formatCode="#,##0.00;&quot;△&quot;#,##0.00">
                  <c:v>0</c:v>
                </c:pt>
                <c:pt idx="3">
                  <c:v>51.59</c:v>
                </c:pt>
                <c:pt idx="4" formatCode="#,##0.00;&quot;△&quot;#,##0.00">
                  <c:v>0</c:v>
                </c:pt>
              </c:numCache>
            </c:numRef>
          </c:val>
        </c:ser>
        <c:dLbls>
          <c:showLegendKey val="0"/>
          <c:showVal val="0"/>
          <c:showCatName val="0"/>
          <c:showSerName val="0"/>
          <c:showPercent val="0"/>
          <c:showBubbleSize val="0"/>
        </c:dLbls>
        <c:gapWidth val="150"/>
        <c:axId val="318489344"/>
        <c:axId val="318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243.13</c:v>
                </c:pt>
                <c:pt idx="3">
                  <c:v>280.08</c:v>
                </c:pt>
                <c:pt idx="4">
                  <c:v>223.09</c:v>
                </c:pt>
              </c:numCache>
            </c:numRef>
          </c:val>
          <c:smooth val="0"/>
        </c:ser>
        <c:dLbls>
          <c:showLegendKey val="0"/>
          <c:showVal val="0"/>
          <c:showCatName val="0"/>
          <c:showSerName val="0"/>
          <c:showPercent val="0"/>
          <c:showBubbleSize val="0"/>
        </c:dLbls>
        <c:marker val="1"/>
        <c:smooth val="0"/>
        <c:axId val="318489344"/>
        <c:axId val="318491648"/>
      </c:lineChart>
      <c:dateAx>
        <c:axId val="318489344"/>
        <c:scaling>
          <c:orientation val="minMax"/>
        </c:scaling>
        <c:delete val="1"/>
        <c:axPos val="b"/>
        <c:numFmt formatCode="ge" sourceLinked="1"/>
        <c:majorTickMark val="none"/>
        <c:minorTickMark val="none"/>
        <c:tickLblPos val="none"/>
        <c:crossAx val="318491648"/>
        <c:crosses val="autoZero"/>
        <c:auto val="1"/>
        <c:lblOffset val="100"/>
        <c:baseTimeUnit val="years"/>
      </c:dateAx>
      <c:valAx>
        <c:axId val="318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116.64</c:v>
                </c:pt>
                <c:pt idx="3">
                  <c:v>1197.9000000000001</c:v>
                </c:pt>
                <c:pt idx="4">
                  <c:v>371.56</c:v>
                </c:pt>
              </c:numCache>
            </c:numRef>
          </c:val>
        </c:ser>
        <c:dLbls>
          <c:showLegendKey val="0"/>
          <c:showVal val="0"/>
          <c:showCatName val="0"/>
          <c:showSerName val="0"/>
          <c:showPercent val="0"/>
          <c:showBubbleSize val="0"/>
        </c:dLbls>
        <c:gapWidth val="150"/>
        <c:axId val="323032192"/>
        <c:axId val="323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323032192"/>
        <c:axId val="323034112"/>
      </c:lineChart>
      <c:dateAx>
        <c:axId val="323032192"/>
        <c:scaling>
          <c:orientation val="minMax"/>
        </c:scaling>
        <c:delete val="1"/>
        <c:axPos val="b"/>
        <c:numFmt formatCode="ge" sourceLinked="1"/>
        <c:majorTickMark val="none"/>
        <c:minorTickMark val="none"/>
        <c:tickLblPos val="none"/>
        <c:crossAx val="323034112"/>
        <c:crosses val="autoZero"/>
        <c:auto val="1"/>
        <c:lblOffset val="100"/>
        <c:baseTimeUnit val="years"/>
      </c:dateAx>
      <c:valAx>
        <c:axId val="323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1130.98</c:v>
                </c:pt>
                <c:pt idx="3">
                  <c:v>1969.95</c:v>
                </c:pt>
                <c:pt idx="4">
                  <c:v>1908.52</c:v>
                </c:pt>
              </c:numCache>
            </c:numRef>
          </c:val>
        </c:ser>
        <c:dLbls>
          <c:showLegendKey val="0"/>
          <c:showVal val="0"/>
          <c:showCatName val="0"/>
          <c:showSerName val="0"/>
          <c:showPercent val="0"/>
          <c:showBubbleSize val="0"/>
        </c:dLbls>
        <c:gapWidth val="150"/>
        <c:axId val="323077632"/>
        <c:axId val="3230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1197.82</c:v>
                </c:pt>
                <c:pt idx="3">
                  <c:v>1126.77</c:v>
                </c:pt>
                <c:pt idx="4">
                  <c:v>1044.8</c:v>
                </c:pt>
              </c:numCache>
            </c:numRef>
          </c:val>
          <c:smooth val="0"/>
        </c:ser>
        <c:dLbls>
          <c:showLegendKey val="0"/>
          <c:showVal val="0"/>
          <c:showCatName val="0"/>
          <c:showSerName val="0"/>
          <c:showPercent val="0"/>
          <c:showBubbleSize val="0"/>
        </c:dLbls>
        <c:marker val="1"/>
        <c:smooth val="0"/>
        <c:axId val="323077632"/>
        <c:axId val="323080192"/>
      </c:lineChart>
      <c:dateAx>
        <c:axId val="323077632"/>
        <c:scaling>
          <c:orientation val="minMax"/>
        </c:scaling>
        <c:delete val="1"/>
        <c:axPos val="b"/>
        <c:numFmt formatCode="ge" sourceLinked="1"/>
        <c:majorTickMark val="none"/>
        <c:minorTickMark val="none"/>
        <c:tickLblPos val="none"/>
        <c:crossAx val="323080192"/>
        <c:crosses val="autoZero"/>
        <c:auto val="1"/>
        <c:lblOffset val="100"/>
        <c:baseTimeUnit val="years"/>
      </c:dateAx>
      <c:valAx>
        <c:axId val="323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98.89</c:v>
                </c:pt>
                <c:pt idx="3">
                  <c:v>104.94</c:v>
                </c:pt>
                <c:pt idx="4">
                  <c:v>93.72</c:v>
                </c:pt>
              </c:numCache>
            </c:numRef>
          </c:val>
        </c:ser>
        <c:dLbls>
          <c:showLegendKey val="0"/>
          <c:showVal val="0"/>
          <c:showCatName val="0"/>
          <c:showSerName val="0"/>
          <c:showPercent val="0"/>
          <c:showBubbleSize val="0"/>
        </c:dLbls>
        <c:gapWidth val="150"/>
        <c:axId val="323180800"/>
        <c:axId val="323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51.03</c:v>
                </c:pt>
                <c:pt idx="3">
                  <c:v>50.9</c:v>
                </c:pt>
                <c:pt idx="4">
                  <c:v>50.82</c:v>
                </c:pt>
              </c:numCache>
            </c:numRef>
          </c:val>
          <c:smooth val="0"/>
        </c:ser>
        <c:dLbls>
          <c:showLegendKey val="0"/>
          <c:showVal val="0"/>
          <c:showCatName val="0"/>
          <c:showSerName val="0"/>
          <c:showPercent val="0"/>
          <c:showBubbleSize val="0"/>
        </c:dLbls>
        <c:marker val="1"/>
        <c:smooth val="0"/>
        <c:axId val="323180800"/>
        <c:axId val="323199744"/>
      </c:lineChart>
      <c:dateAx>
        <c:axId val="323180800"/>
        <c:scaling>
          <c:orientation val="minMax"/>
        </c:scaling>
        <c:delete val="1"/>
        <c:axPos val="b"/>
        <c:numFmt formatCode="ge" sourceLinked="1"/>
        <c:majorTickMark val="none"/>
        <c:minorTickMark val="none"/>
        <c:tickLblPos val="none"/>
        <c:crossAx val="323199744"/>
        <c:crosses val="autoZero"/>
        <c:auto val="1"/>
        <c:lblOffset val="100"/>
        <c:baseTimeUnit val="years"/>
      </c:dateAx>
      <c:valAx>
        <c:axId val="323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173.69</c:v>
                </c:pt>
                <c:pt idx="3">
                  <c:v>151.81</c:v>
                </c:pt>
                <c:pt idx="4">
                  <c:v>170.12</c:v>
                </c:pt>
              </c:numCache>
            </c:numRef>
          </c:val>
        </c:ser>
        <c:dLbls>
          <c:showLegendKey val="0"/>
          <c:showVal val="0"/>
          <c:showCatName val="0"/>
          <c:showSerName val="0"/>
          <c:showPercent val="0"/>
          <c:showBubbleSize val="0"/>
        </c:dLbls>
        <c:gapWidth val="150"/>
        <c:axId val="323755392"/>
        <c:axId val="3237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23755392"/>
        <c:axId val="323778432"/>
      </c:lineChart>
      <c:dateAx>
        <c:axId val="323755392"/>
        <c:scaling>
          <c:orientation val="minMax"/>
        </c:scaling>
        <c:delete val="1"/>
        <c:axPos val="b"/>
        <c:numFmt formatCode="ge" sourceLinked="1"/>
        <c:majorTickMark val="none"/>
        <c:minorTickMark val="none"/>
        <c:tickLblPos val="none"/>
        <c:crossAx val="323778432"/>
        <c:crosses val="autoZero"/>
        <c:auto val="1"/>
        <c:lblOffset val="100"/>
        <c:baseTimeUnit val="years"/>
      </c:dateAx>
      <c:valAx>
        <c:axId val="3237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146.94999999999999</c:v>
                </c:pt>
                <c:pt idx="3">
                  <c:v>80.989999999999995</c:v>
                </c:pt>
                <c:pt idx="4">
                  <c:v>79.709999999999994</c:v>
                </c:pt>
              </c:numCache>
            </c:numRef>
          </c:val>
        </c:ser>
        <c:dLbls>
          <c:showLegendKey val="0"/>
          <c:showVal val="0"/>
          <c:showCatName val="0"/>
          <c:showSerName val="0"/>
          <c:showPercent val="0"/>
          <c:showBubbleSize val="0"/>
        </c:dLbls>
        <c:gapWidth val="150"/>
        <c:axId val="357134720"/>
        <c:axId val="3571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54.74</c:v>
                </c:pt>
                <c:pt idx="3">
                  <c:v>53.78</c:v>
                </c:pt>
                <c:pt idx="4">
                  <c:v>53.24</c:v>
                </c:pt>
              </c:numCache>
            </c:numRef>
          </c:val>
          <c:smooth val="0"/>
        </c:ser>
        <c:dLbls>
          <c:showLegendKey val="0"/>
          <c:showVal val="0"/>
          <c:showCatName val="0"/>
          <c:showSerName val="0"/>
          <c:showPercent val="0"/>
          <c:showBubbleSize val="0"/>
        </c:dLbls>
        <c:marker val="1"/>
        <c:smooth val="0"/>
        <c:axId val="357134720"/>
        <c:axId val="357168256"/>
      </c:lineChart>
      <c:dateAx>
        <c:axId val="357134720"/>
        <c:scaling>
          <c:orientation val="minMax"/>
        </c:scaling>
        <c:delete val="1"/>
        <c:axPos val="b"/>
        <c:numFmt formatCode="ge" sourceLinked="1"/>
        <c:majorTickMark val="none"/>
        <c:minorTickMark val="none"/>
        <c:tickLblPos val="none"/>
        <c:crossAx val="357168256"/>
        <c:crosses val="autoZero"/>
        <c:auto val="1"/>
        <c:lblOffset val="100"/>
        <c:baseTimeUnit val="years"/>
      </c:dateAx>
      <c:valAx>
        <c:axId val="357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86.95</c:v>
                </c:pt>
                <c:pt idx="3">
                  <c:v>83.59</c:v>
                </c:pt>
                <c:pt idx="4">
                  <c:v>83.77</c:v>
                </c:pt>
              </c:numCache>
            </c:numRef>
          </c:val>
        </c:ser>
        <c:dLbls>
          <c:showLegendKey val="0"/>
          <c:showVal val="0"/>
          <c:showCatName val="0"/>
          <c:showSerName val="0"/>
          <c:showPercent val="0"/>
          <c:showBubbleSize val="0"/>
        </c:dLbls>
        <c:gapWidth val="150"/>
        <c:axId val="365348736"/>
        <c:axId val="3653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83.88</c:v>
                </c:pt>
                <c:pt idx="3">
                  <c:v>84.06</c:v>
                </c:pt>
                <c:pt idx="4">
                  <c:v>84.07</c:v>
                </c:pt>
              </c:numCache>
            </c:numRef>
          </c:val>
          <c:smooth val="0"/>
        </c:ser>
        <c:dLbls>
          <c:showLegendKey val="0"/>
          <c:showVal val="0"/>
          <c:showCatName val="0"/>
          <c:showSerName val="0"/>
          <c:showPercent val="0"/>
          <c:showBubbleSize val="0"/>
        </c:dLbls>
        <c:marker val="1"/>
        <c:smooth val="0"/>
        <c:axId val="365348736"/>
        <c:axId val="365380736"/>
      </c:lineChart>
      <c:dateAx>
        <c:axId val="365348736"/>
        <c:scaling>
          <c:orientation val="minMax"/>
        </c:scaling>
        <c:delete val="1"/>
        <c:axPos val="b"/>
        <c:numFmt formatCode="ge" sourceLinked="1"/>
        <c:majorTickMark val="none"/>
        <c:minorTickMark val="none"/>
        <c:tickLblPos val="none"/>
        <c:crossAx val="365380736"/>
        <c:crosses val="autoZero"/>
        <c:auto val="1"/>
        <c:lblOffset val="100"/>
        <c:baseTimeUnit val="years"/>
      </c:dateAx>
      <c:valAx>
        <c:axId val="3653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804413</v>
      </c>
      <c r="AM8" s="47"/>
      <c r="AN8" s="47"/>
      <c r="AO8" s="47"/>
      <c r="AP8" s="47"/>
      <c r="AQ8" s="47"/>
      <c r="AR8" s="47"/>
      <c r="AS8" s="47"/>
      <c r="AT8" s="43">
        <f>データ!S6</f>
        <v>726.45</v>
      </c>
      <c r="AU8" s="43"/>
      <c r="AV8" s="43"/>
      <c r="AW8" s="43"/>
      <c r="AX8" s="43"/>
      <c r="AY8" s="43"/>
      <c r="AZ8" s="43"/>
      <c r="BA8" s="43"/>
      <c r="BB8" s="43">
        <f>データ!T6</f>
        <v>1107.32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62.06</v>
      </c>
      <c r="J10" s="43"/>
      <c r="K10" s="43"/>
      <c r="L10" s="43"/>
      <c r="M10" s="43"/>
      <c r="N10" s="43"/>
      <c r="O10" s="43"/>
      <c r="P10" s="43">
        <f>データ!O6</f>
        <v>0.76</v>
      </c>
      <c r="Q10" s="43"/>
      <c r="R10" s="43"/>
      <c r="S10" s="43"/>
      <c r="T10" s="43"/>
      <c r="U10" s="43"/>
      <c r="V10" s="43"/>
      <c r="W10" s="43">
        <f>データ!P6</f>
        <v>89.94</v>
      </c>
      <c r="X10" s="43"/>
      <c r="Y10" s="43"/>
      <c r="Z10" s="43"/>
      <c r="AA10" s="43"/>
      <c r="AB10" s="43"/>
      <c r="AC10" s="43"/>
      <c r="AD10" s="47">
        <f>データ!Q6</f>
        <v>2991</v>
      </c>
      <c r="AE10" s="47"/>
      <c r="AF10" s="47"/>
      <c r="AG10" s="47"/>
      <c r="AH10" s="47"/>
      <c r="AI10" s="47"/>
      <c r="AJ10" s="47"/>
      <c r="AK10" s="2"/>
      <c r="AL10" s="47">
        <f>データ!U6</f>
        <v>6114</v>
      </c>
      <c r="AM10" s="47"/>
      <c r="AN10" s="47"/>
      <c r="AO10" s="47"/>
      <c r="AP10" s="47"/>
      <c r="AQ10" s="47"/>
      <c r="AR10" s="47"/>
      <c r="AS10" s="47"/>
      <c r="AT10" s="43">
        <f>データ!V6</f>
        <v>2.89</v>
      </c>
      <c r="AU10" s="43"/>
      <c r="AV10" s="43"/>
      <c r="AW10" s="43"/>
      <c r="AX10" s="43"/>
      <c r="AY10" s="43"/>
      <c r="AZ10" s="43"/>
      <c r="BA10" s="43"/>
      <c r="BB10" s="43">
        <f>データ!W6</f>
        <v>2115.5700000000002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151009</v>
      </c>
      <c r="D6" s="31">
        <f t="shared" si="3"/>
        <v>46</v>
      </c>
      <c r="E6" s="31">
        <f t="shared" si="3"/>
        <v>17</v>
      </c>
      <c r="F6" s="31">
        <f t="shared" si="3"/>
        <v>5</v>
      </c>
      <c r="G6" s="31">
        <f t="shared" si="3"/>
        <v>0</v>
      </c>
      <c r="H6" s="31" t="str">
        <f t="shared" si="3"/>
        <v>新潟県　新潟市</v>
      </c>
      <c r="I6" s="31" t="str">
        <f t="shared" si="3"/>
        <v>法適用</v>
      </c>
      <c r="J6" s="31" t="str">
        <f t="shared" si="3"/>
        <v>下水道事業</v>
      </c>
      <c r="K6" s="31" t="str">
        <f t="shared" si="3"/>
        <v>農業集落排水</v>
      </c>
      <c r="L6" s="31" t="str">
        <f t="shared" si="3"/>
        <v>F2</v>
      </c>
      <c r="M6" s="32" t="str">
        <f t="shared" si="3"/>
        <v>-</v>
      </c>
      <c r="N6" s="32">
        <f t="shared" si="3"/>
        <v>62.06</v>
      </c>
      <c r="O6" s="32">
        <f t="shared" si="3"/>
        <v>0.76</v>
      </c>
      <c r="P6" s="32">
        <f t="shared" si="3"/>
        <v>89.94</v>
      </c>
      <c r="Q6" s="32">
        <f t="shared" si="3"/>
        <v>2991</v>
      </c>
      <c r="R6" s="32">
        <f t="shared" si="3"/>
        <v>804413</v>
      </c>
      <c r="S6" s="32">
        <f t="shared" si="3"/>
        <v>726.45</v>
      </c>
      <c r="T6" s="32">
        <f t="shared" si="3"/>
        <v>1107.32</v>
      </c>
      <c r="U6" s="32">
        <f t="shared" si="3"/>
        <v>6114</v>
      </c>
      <c r="V6" s="32">
        <f t="shared" si="3"/>
        <v>2.89</v>
      </c>
      <c r="W6" s="32">
        <f t="shared" si="3"/>
        <v>2115.5700000000002</v>
      </c>
      <c r="X6" s="33" t="str">
        <f>IF(X7="",NA(),X7)</f>
        <v>-</v>
      </c>
      <c r="Y6" s="33" t="str">
        <f t="shared" ref="Y6:AG6" si="4">IF(Y7="",NA(),Y7)</f>
        <v>-</v>
      </c>
      <c r="Z6" s="33">
        <f t="shared" si="4"/>
        <v>99.36</v>
      </c>
      <c r="AA6" s="33">
        <f t="shared" si="4"/>
        <v>83.55</v>
      </c>
      <c r="AB6" s="33">
        <f t="shared" si="4"/>
        <v>100</v>
      </c>
      <c r="AC6" s="33" t="str">
        <f t="shared" si="4"/>
        <v>-</v>
      </c>
      <c r="AD6" s="33" t="str">
        <f t="shared" si="4"/>
        <v>-</v>
      </c>
      <c r="AE6" s="33">
        <f t="shared" si="4"/>
        <v>92.74</v>
      </c>
      <c r="AF6" s="33">
        <f t="shared" si="4"/>
        <v>93.62</v>
      </c>
      <c r="AG6" s="33">
        <f t="shared" si="4"/>
        <v>97.53</v>
      </c>
      <c r="AH6" s="32" t="str">
        <f>IF(AH7="","",IF(AH7="-","【-】","【"&amp;SUBSTITUTE(TEXT(AH7,"#,##0.00"),"-","△")&amp;"】"))</f>
        <v>【98.75】</v>
      </c>
      <c r="AI6" s="33" t="str">
        <f>IF(AI7="",NA(),AI7)</f>
        <v>-</v>
      </c>
      <c r="AJ6" s="33" t="str">
        <f t="shared" ref="AJ6:AR6" si="5">IF(AJ7="",NA(),AJ7)</f>
        <v>-</v>
      </c>
      <c r="AK6" s="32">
        <f t="shared" si="5"/>
        <v>0</v>
      </c>
      <c r="AL6" s="33">
        <f t="shared" si="5"/>
        <v>51.59</v>
      </c>
      <c r="AM6" s="32">
        <f t="shared" si="5"/>
        <v>0</v>
      </c>
      <c r="AN6" s="33" t="str">
        <f t="shared" si="5"/>
        <v>-</v>
      </c>
      <c r="AO6" s="33" t="str">
        <f t="shared" si="5"/>
        <v>-</v>
      </c>
      <c r="AP6" s="33">
        <f t="shared" si="5"/>
        <v>243.13</v>
      </c>
      <c r="AQ6" s="33">
        <f t="shared" si="5"/>
        <v>280.08</v>
      </c>
      <c r="AR6" s="33">
        <f t="shared" si="5"/>
        <v>223.09</v>
      </c>
      <c r="AS6" s="32" t="str">
        <f>IF(AS7="","",IF(AS7="-","【-】","【"&amp;SUBSTITUTE(TEXT(AS7,"#,##0.00"),"-","△")&amp;"】"))</f>
        <v>【205.86】</v>
      </c>
      <c r="AT6" s="33" t="str">
        <f>IF(AT7="",NA(),AT7)</f>
        <v>-</v>
      </c>
      <c r="AU6" s="33" t="str">
        <f t="shared" ref="AU6:BC6" si="6">IF(AU7="",NA(),AU7)</f>
        <v>-</v>
      </c>
      <c r="AV6" s="33">
        <f t="shared" si="6"/>
        <v>116.64</v>
      </c>
      <c r="AW6" s="33">
        <f t="shared" si="6"/>
        <v>1197.9000000000001</v>
      </c>
      <c r="AX6" s="33">
        <f t="shared" si="6"/>
        <v>371.56</v>
      </c>
      <c r="AY6" s="33" t="str">
        <f t="shared" si="6"/>
        <v>-</v>
      </c>
      <c r="AZ6" s="33" t="str">
        <f t="shared" si="6"/>
        <v>-</v>
      </c>
      <c r="BA6" s="33">
        <f t="shared" si="6"/>
        <v>162.52000000000001</v>
      </c>
      <c r="BB6" s="33">
        <f t="shared" si="6"/>
        <v>124.2</v>
      </c>
      <c r="BC6" s="33">
        <f t="shared" si="6"/>
        <v>33.03</v>
      </c>
      <c r="BD6" s="32" t="str">
        <f>IF(BD7="","",IF(BD7="-","【-】","【"&amp;SUBSTITUTE(TEXT(BD7,"#,##0.00"),"-","△")&amp;"】"))</f>
        <v>【34.63】</v>
      </c>
      <c r="BE6" s="33" t="str">
        <f>IF(BE7="",NA(),BE7)</f>
        <v>-</v>
      </c>
      <c r="BF6" s="33" t="str">
        <f t="shared" ref="BF6:BN6" si="7">IF(BF7="",NA(),BF7)</f>
        <v>-</v>
      </c>
      <c r="BG6" s="33">
        <f t="shared" si="7"/>
        <v>1130.98</v>
      </c>
      <c r="BH6" s="33">
        <f t="shared" si="7"/>
        <v>1969.95</v>
      </c>
      <c r="BI6" s="33">
        <f t="shared" si="7"/>
        <v>1908.52</v>
      </c>
      <c r="BJ6" s="33" t="str">
        <f t="shared" si="7"/>
        <v>-</v>
      </c>
      <c r="BK6" s="33" t="str">
        <f t="shared" si="7"/>
        <v>-</v>
      </c>
      <c r="BL6" s="33">
        <f t="shared" si="7"/>
        <v>1197.82</v>
      </c>
      <c r="BM6" s="33">
        <f t="shared" si="7"/>
        <v>1126.77</v>
      </c>
      <c r="BN6" s="33">
        <f t="shared" si="7"/>
        <v>1044.8</v>
      </c>
      <c r="BO6" s="32" t="str">
        <f>IF(BO7="","",IF(BO7="-","【-】","【"&amp;SUBSTITUTE(TEXT(BO7,"#,##0.00"),"-","△")&amp;"】"))</f>
        <v>【992.47】</v>
      </c>
      <c r="BP6" s="33" t="str">
        <f>IF(BP7="",NA(),BP7)</f>
        <v>-</v>
      </c>
      <c r="BQ6" s="33" t="str">
        <f t="shared" ref="BQ6:BY6" si="8">IF(BQ7="",NA(),BQ7)</f>
        <v>-</v>
      </c>
      <c r="BR6" s="33">
        <f t="shared" si="8"/>
        <v>98.89</v>
      </c>
      <c r="BS6" s="33">
        <f t="shared" si="8"/>
        <v>104.94</v>
      </c>
      <c r="BT6" s="33">
        <f t="shared" si="8"/>
        <v>93.72</v>
      </c>
      <c r="BU6" s="33" t="str">
        <f t="shared" si="8"/>
        <v>-</v>
      </c>
      <c r="BV6" s="33" t="str">
        <f t="shared" si="8"/>
        <v>-</v>
      </c>
      <c r="BW6" s="33">
        <f t="shared" si="8"/>
        <v>51.03</v>
      </c>
      <c r="BX6" s="33">
        <f t="shared" si="8"/>
        <v>50.9</v>
      </c>
      <c r="BY6" s="33">
        <f t="shared" si="8"/>
        <v>50.82</v>
      </c>
      <c r="BZ6" s="32" t="str">
        <f>IF(BZ7="","",IF(BZ7="-","【-】","【"&amp;SUBSTITUTE(TEXT(BZ7,"#,##0.00"),"-","△")&amp;"】"))</f>
        <v>【51.49】</v>
      </c>
      <c r="CA6" s="33" t="str">
        <f>IF(CA7="",NA(),CA7)</f>
        <v>-</v>
      </c>
      <c r="CB6" s="33" t="str">
        <f t="shared" ref="CB6:CJ6" si="9">IF(CB7="",NA(),CB7)</f>
        <v>-</v>
      </c>
      <c r="CC6" s="33">
        <f t="shared" si="9"/>
        <v>173.69</v>
      </c>
      <c r="CD6" s="33">
        <f t="shared" si="9"/>
        <v>151.81</v>
      </c>
      <c r="CE6" s="33">
        <f t="shared" si="9"/>
        <v>170.12</v>
      </c>
      <c r="CF6" s="33" t="str">
        <f t="shared" si="9"/>
        <v>-</v>
      </c>
      <c r="CG6" s="33" t="str">
        <f t="shared" si="9"/>
        <v>-</v>
      </c>
      <c r="CH6" s="33">
        <f t="shared" si="9"/>
        <v>289.60000000000002</v>
      </c>
      <c r="CI6" s="33">
        <f t="shared" si="9"/>
        <v>293.27</v>
      </c>
      <c r="CJ6" s="33">
        <f t="shared" si="9"/>
        <v>300.52</v>
      </c>
      <c r="CK6" s="32" t="str">
        <f>IF(CK7="","",IF(CK7="-","【-】","【"&amp;SUBSTITUTE(TEXT(CK7,"#,##0.00"),"-","△")&amp;"】"))</f>
        <v>【295.10】</v>
      </c>
      <c r="CL6" s="33" t="str">
        <f>IF(CL7="",NA(),CL7)</f>
        <v>-</v>
      </c>
      <c r="CM6" s="33" t="str">
        <f t="shared" ref="CM6:CU6" si="10">IF(CM7="",NA(),CM7)</f>
        <v>-</v>
      </c>
      <c r="CN6" s="33">
        <f t="shared" si="10"/>
        <v>146.94999999999999</v>
      </c>
      <c r="CO6" s="33">
        <f t="shared" si="10"/>
        <v>80.989999999999995</v>
      </c>
      <c r="CP6" s="33">
        <f t="shared" si="10"/>
        <v>79.709999999999994</v>
      </c>
      <c r="CQ6" s="33" t="str">
        <f t="shared" si="10"/>
        <v>-</v>
      </c>
      <c r="CR6" s="33" t="str">
        <f t="shared" si="10"/>
        <v>-</v>
      </c>
      <c r="CS6" s="33">
        <f t="shared" si="10"/>
        <v>54.74</v>
      </c>
      <c r="CT6" s="33">
        <f t="shared" si="10"/>
        <v>53.78</v>
      </c>
      <c r="CU6" s="33">
        <f t="shared" si="10"/>
        <v>53.24</v>
      </c>
      <c r="CV6" s="32" t="str">
        <f>IF(CV7="","",IF(CV7="-","【-】","【"&amp;SUBSTITUTE(TEXT(CV7,"#,##0.00"),"-","△")&amp;"】"))</f>
        <v>【53.32】</v>
      </c>
      <c r="CW6" s="33" t="str">
        <f>IF(CW7="",NA(),CW7)</f>
        <v>-</v>
      </c>
      <c r="CX6" s="33" t="str">
        <f t="shared" ref="CX6:DF6" si="11">IF(CX7="",NA(),CX7)</f>
        <v>-</v>
      </c>
      <c r="CY6" s="33">
        <f t="shared" si="11"/>
        <v>86.95</v>
      </c>
      <c r="CZ6" s="33">
        <f t="shared" si="11"/>
        <v>83.59</v>
      </c>
      <c r="DA6" s="33">
        <f t="shared" si="11"/>
        <v>83.77</v>
      </c>
      <c r="DB6" s="33" t="str">
        <f t="shared" si="11"/>
        <v>-</v>
      </c>
      <c r="DC6" s="33" t="str">
        <f t="shared" si="11"/>
        <v>-</v>
      </c>
      <c r="DD6" s="33">
        <f t="shared" si="11"/>
        <v>83.88</v>
      </c>
      <c r="DE6" s="33">
        <f t="shared" si="11"/>
        <v>84.06</v>
      </c>
      <c r="DF6" s="33">
        <f t="shared" si="11"/>
        <v>84.07</v>
      </c>
      <c r="DG6" s="32" t="str">
        <f>IF(DG7="","",IF(DG7="-","【-】","【"&amp;SUBSTITUTE(TEXT(DG7,"#,##0.00"),"-","△")&amp;"】"))</f>
        <v>【83.79】</v>
      </c>
      <c r="DH6" s="33" t="str">
        <f>IF(DH7="",NA(),DH7)</f>
        <v>-</v>
      </c>
      <c r="DI6" s="33" t="str">
        <f t="shared" ref="DI6:DQ6" si="12">IF(DI7="",NA(),DI7)</f>
        <v>-</v>
      </c>
      <c r="DJ6" s="33">
        <f t="shared" si="12"/>
        <v>2</v>
      </c>
      <c r="DK6" s="33">
        <f t="shared" si="12"/>
        <v>4.45</v>
      </c>
      <c r="DL6" s="33">
        <f t="shared" si="12"/>
        <v>9.8699999999999992</v>
      </c>
      <c r="DM6" s="33" t="str">
        <f t="shared" si="12"/>
        <v>-</v>
      </c>
      <c r="DN6" s="33" t="str">
        <f t="shared" si="12"/>
        <v>-</v>
      </c>
      <c r="DO6" s="33">
        <f t="shared" si="12"/>
        <v>9</v>
      </c>
      <c r="DP6" s="33">
        <f t="shared" si="12"/>
        <v>10.11</v>
      </c>
      <c r="DQ6" s="33">
        <f t="shared" si="12"/>
        <v>20.68</v>
      </c>
      <c r="DR6" s="32" t="str">
        <f>IF(DR7="","",IF(DR7="-","【-】","【"&amp;SUBSTITUTE(TEXT(DR7,"#,##0.00"),"-","△")&amp;"】"))</f>
        <v>【20.45】</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0.09</v>
      </c>
      <c r="EA6" s="33">
        <f t="shared" si="13"/>
        <v>0.08</v>
      </c>
      <c r="EB6" s="33">
        <f t="shared" si="13"/>
        <v>0.08</v>
      </c>
      <c r="EC6" s="32" t="str">
        <f>IF(EC7="","",IF(EC7="-","【-】","【"&amp;SUBSTITUTE(TEXT(EC7,"#,##0.00"),"-","△")&amp;"】"))</f>
        <v>【0.07】</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0.04</v>
      </c>
      <c r="EL6" s="33">
        <f t="shared" si="14"/>
        <v>0.03</v>
      </c>
      <c r="EM6" s="33">
        <f t="shared" si="14"/>
        <v>0.02</v>
      </c>
      <c r="EN6" s="32" t="str">
        <f>IF(EN7="","",IF(EN7="-","【-】","【"&amp;SUBSTITUTE(TEXT(EN7,"#,##0.00"),"-","△")&amp;"】"))</f>
        <v>【0.03】</v>
      </c>
    </row>
    <row r="7" spans="1:147" s="34" customFormat="1" x14ac:dyDescent="0.2">
      <c r="A7" s="26"/>
      <c r="B7" s="35">
        <v>2014</v>
      </c>
      <c r="C7" s="35">
        <v>151009</v>
      </c>
      <c r="D7" s="35">
        <v>46</v>
      </c>
      <c r="E7" s="35">
        <v>17</v>
      </c>
      <c r="F7" s="35">
        <v>5</v>
      </c>
      <c r="G7" s="35">
        <v>0</v>
      </c>
      <c r="H7" s="35" t="s">
        <v>96</v>
      </c>
      <c r="I7" s="35" t="s">
        <v>97</v>
      </c>
      <c r="J7" s="35" t="s">
        <v>98</v>
      </c>
      <c r="K7" s="35" t="s">
        <v>99</v>
      </c>
      <c r="L7" s="35" t="s">
        <v>100</v>
      </c>
      <c r="M7" s="36" t="s">
        <v>101</v>
      </c>
      <c r="N7" s="36">
        <v>62.06</v>
      </c>
      <c r="O7" s="36">
        <v>0.76</v>
      </c>
      <c r="P7" s="36">
        <v>89.94</v>
      </c>
      <c r="Q7" s="36">
        <v>2991</v>
      </c>
      <c r="R7" s="36">
        <v>804413</v>
      </c>
      <c r="S7" s="36">
        <v>726.45</v>
      </c>
      <c r="T7" s="36">
        <v>1107.32</v>
      </c>
      <c r="U7" s="36">
        <v>6114</v>
      </c>
      <c r="V7" s="36">
        <v>2.89</v>
      </c>
      <c r="W7" s="36">
        <v>2115.5700000000002</v>
      </c>
      <c r="X7" s="36" t="s">
        <v>101</v>
      </c>
      <c r="Y7" s="36" t="s">
        <v>101</v>
      </c>
      <c r="Z7" s="36">
        <v>99.36</v>
      </c>
      <c r="AA7" s="36">
        <v>83.55</v>
      </c>
      <c r="AB7" s="36">
        <v>100</v>
      </c>
      <c r="AC7" s="36" t="s">
        <v>101</v>
      </c>
      <c r="AD7" s="36" t="s">
        <v>101</v>
      </c>
      <c r="AE7" s="36">
        <v>92.74</v>
      </c>
      <c r="AF7" s="36">
        <v>93.62</v>
      </c>
      <c r="AG7" s="36">
        <v>97.53</v>
      </c>
      <c r="AH7" s="36">
        <v>98.75</v>
      </c>
      <c r="AI7" s="36" t="s">
        <v>101</v>
      </c>
      <c r="AJ7" s="36" t="s">
        <v>101</v>
      </c>
      <c r="AK7" s="36">
        <v>0</v>
      </c>
      <c r="AL7" s="36">
        <v>51.59</v>
      </c>
      <c r="AM7" s="36">
        <v>0</v>
      </c>
      <c r="AN7" s="36" t="s">
        <v>101</v>
      </c>
      <c r="AO7" s="36" t="s">
        <v>101</v>
      </c>
      <c r="AP7" s="36">
        <v>243.13</v>
      </c>
      <c r="AQ7" s="36">
        <v>280.08</v>
      </c>
      <c r="AR7" s="36">
        <v>223.09</v>
      </c>
      <c r="AS7" s="36">
        <v>205.86</v>
      </c>
      <c r="AT7" s="36" t="s">
        <v>101</v>
      </c>
      <c r="AU7" s="36" t="s">
        <v>101</v>
      </c>
      <c r="AV7" s="36">
        <v>116.64</v>
      </c>
      <c r="AW7" s="36">
        <v>1197.9000000000001</v>
      </c>
      <c r="AX7" s="36">
        <v>371.56</v>
      </c>
      <c r="AY7" s="36" t="s">
        <v>101</v>
      </c>
      <c r="AZ7" s="36" t="s">
        <v>101</v>
      </c>
      <c r="BA7" s="36">
        <v>162.52000000000001</v>
      </c>
      <c r="BB7" s="36">
        <v>124.2</v>
      </c>
      <c r="BC7" s="36">
        <v>33.03</v>
      </c>
      <c r="BD7" s="36">
        <v>34.630000000000003</v>
      </c>
      <c r="BE7" s="36" t="s">
        <v>101</v>
      </c>
      <c r="BF7" s="36" t="s">
        <v>101</v>
      </c>
      <c r="BG7" s="36">
        <v>1130.98</v>
      </c>
      <c r="BH7" s="36">
        <v>1969.95</v>
      </c>
      <c r="BI7" s="36">
        <v>1908.52</v>
      </c>
      <c r="BJ7" s="36" t="s">
        <v>101</v>
      </c>
      <c r="BK7" s="36" t="s">
        <v>101</v>
      </c>
      <c r="BL7" s="36">
        <v>1197.82</v>
      </c>
      <c r="BM7" s="36">
        <v>1126.77</v>
      </c>
      <c r="BN7" s="36">
        <v>1044.8</v>
      </c>
      <c r="BO7" s="36">
        <v>992.47</v>
      </c>
      <c r="BP7" s="36" t="s">
        <v>101</v>
      </c>
      <c r="BQ7" s="36" t="s">
        <v>101</v>
      </c>
      <c r="BR7" s="36">
        <v>98.89</v>
      </c>
      <c r="BS7" s="36">
        <v>104.94</v>
      </c>
      <c r="BT7" s="36">
        <v>93.72</v>
      </c>
      <c r="BU7" s="36" t="s">
        <v>101</v>
      </c>
      <c r="BV7" s="36" t="s">
        <v>101</v>
      </c>
      <c r="BW7" s="36">
        <v>51.03</v>
      </c>
      <c r="BX7" s="36">
        <v>50.9</v>
      </c>
      <c r="BY7" s="36">
        <v>50.82</v>
      </c>
      <c r="BZ7" s="36">
        <v>51.49</v>
      </c>
      <c r="CA7" s="36" t="s">
        <v>101</v>
      </c>
      <c r="CB7" s="36" t="s">
        <v>101</v>
      </c>
      <c r="CC7" s="36">
        <v>173.69</v>
      </c>
      <c r="CD7" s="36">
        <v>151.81</v>
      </c>
      <c r="CE7" s="36">
        <v>170.12</v>
      </c>
      <c r="CF7" s="36" t="s">
        <v>101</v>
      </c>
      <c r="CG7" s="36" t="s">
        <v>101</v>
      </c>
      <c r="CH7" s="36">
        <v>289.60000000000002</v>
      </c>
      <c r="CI7" s="36">
        <v>293.27</v>
      </c>
      <c r="CJ7" s="36">
        <v>300.52</v>
      </c>
      <c r="CK7" s="36">
        <v>295.10000000000002</v>
      </c>
      <c r="CL7" s="36" t="s">
        <v>101</v>
      </c>
      <c r="CM7" s="36" t="s">
        <v>101</v>
      </c>
      <c r="CN7" s="36">
        <v>146.94999999999999</v>
      </c>
      <c r="CO7" s="36">
        <v>80.989999999999995</v>
      </c>
      <c r="CP7" s="36">
        <v>79.709999999999994</v>
      </c>
      <c r="CQ7" s="36" t="s">
        <v>101</v>
      </c>
      <c r="CR7" s="36" t="s">
        <v>101</v>
      </c>
      <c r="CS7" s="36">
        <v>54.74</v>
      </c>
      <c r="CT7" s="36">
        <v>53.78</v>
      </c>
      <c r="CU7" s="36">
        <v>53.24</v>
      </c>
      <c r="CV7" s="36">
        <v>53.32</v>
      </c>
      <c r="CW7" s="36" t="s">
        <v>101</v>
      </c>
      <c r="CX7" s="36" t="s">
        <v>101</v>
      </c>
      <c r="CY7" s="36">
        <v>86.95</v>
      </c>
      <c r="CZ7" s="36">
        <v>83.59</v>
      </c>
      <c r="DA7" s="36">
        <v>83.77</v>
      </c>
      <c r="DB7" s="36" t="s">
        <v>101</v>
      </c>
      <c r="DC7" s="36" t="s">
        <v>101</v>
      </c>
      <c r="DD7" s="36">
        <v>83.88</v>
      </c>
      <c r="DE7" s="36">
        <v>84.06</v>
      </c>
      <c r="DF7" s="36">
        <v>84.07</v>
      </c>
      <c r="DG7" s="36">
        <v>83.79</v>
      </c>
      <c r="DH7" s="36" t="s">
        <v>101</v>
      </c>
      <c r="DI7" s="36" t="s">
        <v>101</v>
      </c>
      <c r="DJ7" s="36">
        <v>2</v>
      </c>
      <c r="DK7" s="36">
        <v>4.45</v>
      </c>
      <c r="DL7" s="36">
        <v>9.8699999999999992</v>
      </c>
      <c r="DM7" s="36" t="s">
        <v>101</v>
      </c>
      <c r="DN7" s="36" t="s">
        <v>101</v>
      </c>
      <c r="DO7" s="36">
        <v>9</v>
      </c>
      <c r="DP7" s="36">
        <v>10.11</v>
      </c>
      <c r="DQ7" s="36">
        <v>20.68</v>
      </c>
      <c r="DR7" s="36">
        <v>20.45</v>
      </c>
      <c r="DS7" s="36" t="s">
        <v>101</v>
      </c>
      <c r="DT7" s="36" t="s">
        <v>101</v>
      </c>
      <c r="DU7" s="36">
        <v>0</v>
      </c>
      <c r="DV7" s="36">
        <v>0</v>
      </c>
      <c r="DW7" s="36">
        <v>0</v>
      </c>
      <c r="DX7" s="36" t="s">
        <v>101</v>
      </c>
      <c r="DY7" s="36" t="s">
        <v>101</v>
      </c>
      <c r="DZ7" s="36">
        <v>0.09</v>
      </c>
      <c r="EA7" s="36">
        <v>0.08</v>
      </c>
      <c r="EB7" s="36">
        <v>0.08</v>
      </c>
      <c r="EC7" s="36">
        <v>7.0000000000000007E-2</v>
      </c>
      <c r="ED7" s="36" t="s">
        <v>101</v>
      </c>
      <c r="EE7" s="36" t="s">
        <v>101</v>
      </c>
      <c r="EF7" s="36">
        <v>0</v>
      </c>
      <c r="EG7" s="36">
        <v>0</v>
      </c>
      <c r="EH7" s="36">
        <v>0</v>
      </c>
      <c r="EI7" s="36" t="s">
        <v>101</v>
      </c>
      <c r="EJ7" s="36" t="s">
        <v>101</v>
      </c>
      <c r="EK7" s="36">
        <v>0.04</v>
      </c>
      <c r="EL7" s="36">
        <v>0.03</v>
      </c>
      <c r="EM7" s="36">
        <v>0.02</v>
      </c>
      <c r="EN7" s="36">
        <v>0.03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2016-02-23T08:33:52Z</cp:lastPrinted>
  <dcterms:created xsi:type="dcterms:W3CDTF">2016-02-03T07:48:35Z</dcterms:created>
  <dcterms:modified xsi:type="dcterms:W3CDTF">2016-02-24T07:52:27Z</dcterms:modified>
  <cp:category/>
</cp:coreProperties>
</file>