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I10" i="4"/>
  <c r="B10" i="4"/>
  <c r="BB8" i="4"/>
  <c r="AT8" i="4"/>
  <c r="AL8" i="4"/>
  <c r="W8" i="4"/>
  <c r="P8" i="4"/>
  <c r="B8" i="4"/>
  <c r="B6" i="4"/>
  <c r="C10" i="5" l="1"/>
  <c r="D10" i="5"/>
  <c r="E10" i="5"/>
  <c r="B10" i="5"/>
</calcChain>
</file>

<file path=xl/sharedStrings.xml><?xml version="1.0" encoding="utf-8"?>
<sst xmlns="http://schemas.openxmlformats.org/spreadsheetml/2006/main" count="263" uniqueCount="110">
  <si>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</si>
  <si>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</si>
  <si>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</si>
  <si>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</si>
  <si>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</si>
  <si>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</si>
  <si>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</si>
  <si>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</si>
  <si>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</si>
  <si>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</si>
  <si>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</si>
  <si>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</si>
  <si>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</si>
  <si>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</si>
  <si>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</si>
  <si>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</si>
  <si>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</si>
  <si>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</si>
  <si>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</si>
  <si>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</si>
  <si>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</si>
  <si>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</si>
  <si>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</si>
  <si>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</si>
  <si>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</si>
  <si>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</si>
  <si>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</si>
  <si>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</si>
  <si>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</si>
  <si>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</si>
  <si>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</si>
  <si>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</si>
  <si>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</si>
  <si>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</si>
  <si>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</si>
  <si>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</si>
  <si>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</si>
  <si>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</si>
  <si>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</si>
  <si>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</si>
  <si>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</si>
  <si>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</si>
  <si>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</si>
  <si>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</si>
  <si>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</si>
  <si>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</si>
  <si>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</si>
  <si>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</si>
  <si>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</si>
  <si>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</si>
  <si>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</si>
  <si>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</si>
  <si>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</si>
  <si>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</si>
  <si>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</si>
  <si>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</si>
  <si>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</si>
  <si>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</si>
  <si>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</si>
  <si>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</si>
  <si>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</si>
  <si>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</si>
  <si>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</si>
  <si>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</si>
  <si>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</si>
  <si>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</si>
  <si>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</si>
  <si>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</si>
  <si>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</si>
  <si>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</si>
  <si>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</si>
  <si>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</si>
  <si>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</si>
  <si>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</si>
  <si>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</si>
  <si>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</si>
  <si>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</si>
  <si>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</si>
  <si>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</si>
  <si>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</si>
  <si>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</si>
  <si>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</si>
  <si>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</si>
  <si>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</si>
  <si>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</si>
  <si>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</si>
  <si>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</si>
  <si>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</si>
  <si>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</si>
  <si>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</si>
  <si>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</si>
  <si>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</si>
  <si>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</si>
  <si>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</si>
  <si>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</si>
  <si>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</si>
  <si>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新潟市</t>
  </si>
  <si>
    <t>法適用</t>
  </si>
  <si>
    <t>下水道事業</t>
  </si>
  <si>
    <t>個別排水処理</t>
  </si>
  <si>
    <t>L3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</si>
  <si>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</si>
  <si>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</si>
  <si>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</si>
  <si>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</si>
  <si>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</si>
  <si>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</si>
  <si>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本事業は平成23年度に開始した事業であり，現時点では減価償却は進んでいない。</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phoneticPr fontId="4"/>
  </si>
  <si>
    <t>　本事業は，本市下水道中期ビジョン[改訂版]に基づき未普及地域の早期解消を図るため，地域の実情やニーズに合った，最も効率的で持続可能な汚水処理施設の整備の推進のため取り組んでいる事業であり，対象世帯１３戸分と少数であることから，特定地域生活排水処理事業とあわせ，総合的な分析が必要である。
　今後も，ビジョンに定めた汚水処理人口普及率の向上のため公共下水道，特定環境保全公共下水道及び浄化槽事業全体で適切な整備を進めていく一方，類似団体に比し，各種指標について低い数値となっており，安定した運営を行うため，使用料収入の確保とともに，維持管理経費のより一層の抑制に努めていく必要がある。</t>
    <rPh sb="1" eb="2">
      <t>ホン</t>
    </rPh>
    <rPh sb="2" eb="4">
      <t>ジギョウ</t>
    </rPh>
    <rPh sb="26" eb="29">
      <t>ミフキュウ</t>
    </rPh>
    <rPh sb="29" eb="31">
      <t>チイキ</t>
    </rPh>
    <rPh sb="32" eb="34">
      <t>ソウキ</t>
    </rPh>
    <rPh sb="34" eb="36">
      <t>カイショウ</t>
    </rPh>
    <rPh sb="37" eb="38">
      <t>ハカ</t>
    </rPh>
    <rPh sb="42" eb="44">
      <t>チイキ</t>
    </rPh>
    <rPh sb="45" eb="47">
      <t>ジツジョウ</t>
    </rPh>
    <rPh sb="52" eb="53">
      <t>ア</t>
    </rPh>
    <rPh sb="56" eb="57">
      <t>モット</t>
    </rPh>
    <rPh sb="58" eb="61">
      <t>コウリツテキ</t>
    </rPh>
    <rPh sb="62" eb="64">
      <t>ジゾク</t>
    </rPh>
    <rPh sb="64" eb="66">
      <t>カノウ</t>
    </rPh>
    <rPh sb="67" eb="69">
      <t>オスイ</t>
    </rPh>
    <rPh sb="69" eb="71">
      <t>ショリ</t>
    </rPh>
    <rPh sb="71" eb="73">
      <t>シセツ</t>
    </rPh>
    <rPh sb="74" eb="76">
      <t>セイビ</t>
    </rPh>
    <rPh sb="77" eb="79">
      <t>スイシン</t>
    </rPh>
    <rPh sb="82" eb="83">
      <t>ト</t>
    </rPh>
    <rPh sb="84" eb="85">
      <t>ク</t>
    </rPh>
    <rPh sb="89" eb="91">
      <t>ジギョウ</t>
    </rPh>
    <rPh sb="95" eb="97">
      <t>タイショウ</t>
    </rPh>
    <rPh sb="97" eb="99">
      <t>セタイ</t>
    </rPh>
    <rPh sb="101" eb="102">
      <t>コ</t>
    </rPh>
    <rPh sb="102" eb="103">
      <t>ブン</t>
    </rPh>
    <rPh sb="104" eb="106">
      <t>ショウスウ</t>
    </rPh>
    <rPh sb="114" eb="116">
      <t>トクテイ</t>
    </rPh>
    <rPh sb="116" eb="118">
      <t>チイキ</t>
    </rPh>
    <rPh sb="118" eb="120">
      <t>セイカツ</t>
    </rPh>
    <rPh sb="120" eb="122">
      <t>ハイスイ</t>
    </rPh>
    <rPh sb="122" eb="124">
      <t>ショリ</t>
    </rPh>
    <rPh sb="124" eb="126">
      <t>ジギョウ</t>
    </rPh>
    <rPh sb="131" eb="134">
      <t>ソウゴウテキ</t>
    </rPh>
    <rPh sb="135" eb="137">
      <t>ブンセキ</t>
    </rPh>
    <rPh sb="138" eb="140">
      <t>ヒツヨウ</t>
    </rPh>
    <rPh sb="174" eb="176">
      <t>コウキョウ</t>
    </rPh>
    <rPh sb="176" eb="179">
      <t>ゲスイドウ</t>
    </rPh>
    <rPh sb="180" eb="182">
      <t>トクテイ</t>
    </rPh>
    <rPh sb="182" eb="184">
      <t>カンキョウ</t>
    </rPh>
    <rPh sb="184" eb="186">
      <t>ホゼン</t>
    </rPh>
    <rPh sb="186" eb="188">
      <t>コウキョウ</t>
    </rPh>
    <rPh sb="188" eb="191">
      <t>ゲスイドウ</t>
    </rPh>
    <rPh sb="191" eb="192">
      <t>オヨ</t>
    </rPh>
    <rPh sb="193" eb="196">
      <t>ジョウカソウ</t>
    </rPh>
    <rPh sb="196" eb="198">
      <t>ジギョウ</t>
    </rPh>
    <rPh sb="198" eb="200">
      <t>ゼンタイ</t>
    </rPh>
    <phoneticPr fontId="4"/>
  </si>
  <si>
    <r>
      <rPr>
        <b/>
        <sz val="11"/>
        <color theme="1"/>
        <rFont val="ＭＳ ゴシック"/>
        <family val="3"/>
        <charset val="128"/>
      </rPr>
      <t>① 経常収支比率</t>
    </r>
    <r>
      <rPr>
        <sz val="11"/>
        <color theme="1"/>
        <rFont val="ＭＳ ゴシック"/>
        <family val="3"/>
        <charset val="128"/>
      </rPr>
      <t xml:space="preserve">
　判断基準の100%を超えているが，施設整備に伴う企業債利息の支払いや減価償却費の計上により減少傾向にある。
</t>
    </r>
    <r>
      <rPr>
        <b/>
        <sz val="11"/>
        <color theme="1"/>
        <rFont val="ＭＳ ゴシック"/>
        <family val="3"/>
        <charset val="128"/>
      </rPr>
      <t>④ 企業債残高対事業規模比率</t>
    </r>
    <r>
      <rPr>
        <sz val="11"/>
        <color theme="1"/>
        <rFont val="ＭＳ ゴシック"/>
        <family val="3"/>
        <charset val="128"/>
      </rPr>
      <t xml:space="preserve">
　事業開始後間もないことから類似団体に比し高い割合ではあると考えられる。
</t>
    </r>
    <r>
      <rPr>
        <b/>
        <sz val="11"/>
        <color theme="1"/>
        <rFont val="ＭＳ ゴシック"/>
        <family val="3"/>
        <charset val="128"/>
      </rPr>
      <t>⑤ 経費回収率</t>
    </r>
    <r>
      <rPr>
        <sz val="11"/>
        <color theme="1"/>
        <rFont val="ＭＳ ゴシック"/>
        <family val="3"/>
        <charset val="128"/>
      </rPr>
      <t xml:space="preserve">
　使用料収入の確保により一定水準を推移しているが，類似団体に比し低い水準にある。
</t>
    </r>
    <r>
      <rPr>
        <b/>
        <sz val="11"/>
        <color theme="1"/>
        <rFont val="ＭＳ ゴシック"/>
        <family val="3"/>
        <charset val="128"/>
      </rPr>
      <t>⑥ 汚水処理原価</t>
    </r>
    <r>
      <rPr>
        <sz val="11"/>
        <color theme="1"/>
        <rFont val="ＭＳ ゴシック"/>
        <family val="3"/>
        <charset val="128"/>
      </rPr>
      <t xml:space="preserve">
　事業開始時は施設利用率が低く高い値を示していたが，類似団体と同程度の水準を推移している。</t>
    </r>
    <rPh sb="2" eb="4">
      <t>ケイジョウ</t>
    </rPh>
    <rPh sb="4" eb="6">
      <t>シュウシ</t>
    </rPh>
    <rPh sb="6" eb="8">
      <t>ヒリツ</t>
    </rPh>
    <rPh sb="10" eb="12">
      <t>ハンダン</t>
    </rPh>
    <rPh sb="12" eb="14">
      <t>キジュン</t>
    </rPh>
    <rPh sb="20" eb="21">
      <t>コ</t>
    </rPh>
    <rPh sb="27" eb="29">
      <t>シセツ</t>
    </rPh>
    <rPh sb="29" eb="31">
      <t>セイビ</t>
    </rPh>
    <rPh sb="32" eb="33">
      <t>トモナ</t>
    </rPh>
    <rPh sb="34" eb="36">
      <t>キギョウ</t>
    </rPh>
    <rPh sb="36" eb="37">
      <t>サイ</t>
    </rPh>
    <rPh sb="37" eb="39">
      <t>リソク</t>
    </rPh>
    <rPh sb="40" eb="42">
      <t>シハラ</t>
    </rPh>
    <rPh sb="44" eb="46">
      <t>ゲンカ</t>
    </rPh>
    <rPh sb="46" eb="48">
      <t>ショウキャク</t>
    </rPh>
    <rPh sb="48" eb="49">
      <t>ヒ</t>
    </rPh>
    <rPh sb="50" eb="52">
      <t>ケイジョウ</t>
    </rPh>
    <rPh sb="55" eb="57">
      <t>ゲンショウ</t>
    </rPh>
    <rPh sb="57" eb="59">
      <t>ケイコウ</t>
    </rPh>
    <rPh sb="66" eb="68">
      <t>キギョウ</t>
    </rPh>
    <rPh sb="68" eb="69">
      <t>サイ</t>
    </rPh>
    <rPh sb="69" eb="71">
      <t>ザンダカ</t>
    </rPh>
    <rPh sb="71" eb="72">
      <t>タイ</t>
    </rPh>
    <rPh sb="72" eb="74">
      <t>ジギョウ</t>
    </rPh>
    <rPh sb="74" eb="76">
      <t>キボ</t>
    </rPh>
    <rPh sb="76" eb="78">
      <t>ヒリツ</t>
    </rPh>
    <rPh sb="80" eb="82">
      <t>ジギョウ</t>
    </rPh>
    <rPh sb="82" eb="85">
      <t>カイシゴ</t>
    </rPh>
    <rPh sb="85" eb="86">
      <t>マ</t>
    </rPh>
    <rPh sb="93" eb="95">
      <t>ルイジ</t>
    </rPh>
    <rPh sb="95" eb="97">
      <t>ダンタイ</t>
    </rPh>
    <rPh sb="98" eb="99">
      <t>ヒ</t>
    </rPh>
    <rPh sb="100" eb="101">
      <t>タカ</t>
    </rPh>
    <rPh sb="102" eb="104">
      <t>ワリアイ</t>
    </rPh>
    <rPh sb="109" eb="110">
      <t>カンガ</t>
    </rPh>
    <rPh sb="118" eb="120">
      <t>ケイヒ</t>
    </rPh>
    <rPh sb="120" eb="122">
      <t>カイシュウ</t>
    </rPh>
    <rPh sb="122" eb="123">
      <t>リツ</t>
    </rPh>
    <rPh sb="125" eb="128">
      <t>シヨウリョウ</t>
    </rPh>
    <rPh sb="128" eb="130">
      <t>シュウニュウ</t>
    </rPh>
    <rPh sb="131" eb="133">
      <t>カクホ</t>
    </rPh>
    <rPh sb="136" eb="138">
      <t>イッテイ</t>
    </rPh>
    <rPh sb="138" eb="140">
      <t>スイジュン</t>
    </rPh>
    <rPh sb="141" eb="143">
      <t>スイイ</t>
    </rPh>
    <rPh sb="149" eb="151">
      <t>ルイジ</t>
    </rPh>
    <rPh sb="151" eb="153">
      <t>ダンタイ</t>
    </rPh>
    <rPh sb="154" eb="155">
      <t>ヒ</t>
    </rPh>
    <rPh sb="156" eb="157">
      <t>ヒク</t>
    </rPh>
    <rPh sb="158" eb="160">
      <t>スイジュン</t>
    </rPh>
    <rPh sb="167" eb="169">
      <t>オスイ</t>
    </rPh>
    <rPh sb="169" eb="171">
      <t>ショリ</t>
    </rPh>
    <rPh sb="171" eb="173">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</si>
</sst>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17024"/>
        <c:axId val="3064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6417024"/>
        <c:axId val="306423680"/>
      </c:lineChart>
      <c:dateAx>
        <c:axId val="306417024"/>
        <c:scaling>
          <c:orientation val="minMax"/>
        </c:scaling>
        <c:delete val="1"/>
        <c:axPos val="b"/>
        <c:numFmt formatCode="ge" sourceLinked="1"/>
        <c:majorTickMark val="none"/>
        <c:minorTickMark val="none"/>
        <c:tickLblPos val="none"/>
        <c:crossAx val="306423680"/>
        <c:crosses val="autoZero"/>
        <c:auto val="1"/>
        <c:lblOffset val="100"/>
        <c:baseTimeUnit val="years"/>
      </c:dateAx>
      <c:valAx>
        <c:axId val="3064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55.56</c:v>
                </c:pt>
                <c:pt idx="2">
                  <c:v>83.33</c:v>
                </c:pt>
                <c:pt idx="3">
                  <c:v>72.22</c:v>
                </c:pt>
                <c:pt idx="4">
                  <c:v>83.33</c:v>
                </c:pt>
              </c:numCache>
            </c:numRef>
          </c:val>
        </c:ser>
        <c:dLbls>
          <c:showLegendKey val="0"/>
          <c:showVal val="0"/>
          <c:showCatName val="0"/>
          <c:showSerName val="0"/>
          <c:showPercent val="0"/>
          <c:showBubbleSize val="0"/>
        </c:dLbls>
        <c:gapWidth val="150"/>
        <c:axId val="338275712"/>
        <c:axId val="3397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338275712"/>
        <c:axId val="339768832"/>
      </c:lineChart>
      <c:dateAx>
        <c:axId val="338275712"/>
        <c:scaling>
          <c:orientation val="minMax"/>
        </c:scaling>
        <c:delete val="1"/>
        <c:axPos val="b"/>
        <c:numFmt formatCode="ge" sourceLinked="1"/>
        <c:majorTickMark val="none"/>
        <c:minorTickMark val="none"/>
        <c:tickLblPos val="none"/>
        <c:crossAx val="339768832"/>
        <c:crosses val="autoZero"/>
        <c:auto val="1"/>
        <c:lblOffset val="100"/>
        <c:baseTimeUnit val="years"/>
      </c:dateAx>
      <c:valAx>
        <c:axId val="339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363177472"/>
        <c:axId val="3631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363177472"/>
        <c:axId val="363179392"/>
      </c:lineChart>
      <c:dateAx>
        <c:axId val="363177472"/>
        <c:scaling>
          <c:orientation val="minMax"/>
        </c:scaling>
        <c:delete val="1"/>
        <c:axPos val="b"/>
        <c:numFmt formatCode="ge" sourceLinked="1"/>
        <c:majorTickMark val="none"/>
        <c:minorTickMark val="none"/>
        <c:tickLblPos val="none"/>
        <c:crossAx val="363179392"/>
        <c:crosses val="autoZero"/>
        <c:auto val="1"/>
        <c:lblOffset val="100"/>
        <c:baseTimeUnit val="years"/>
      </c:dateAx>
      <c:valAx>
        <c:axId val="3631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115.57</c:v>
                </c:pt>
                <c:pt idx="2">
                  <c:v>87.9</c:v>
                </c:pt>
                <c:pt idx="3">
                  <c:v>111.49</c:v>
                </c:pt>
                <c:pt idx="4">
                  <c:v>100</c:v>
                </c:pt>
              </c:numCache>
            </c:numRef>
          </c:val>
        </c:ser>
        <c:dLbls>
          <c:showLegendKey val="0"/>
          <c:showVal val="0"/>
          <c:showCatName val="0"/>
          <c:showSerName val="0"/>
          <c:showPercent val="0"/>
          <c:showBubbleSize val="0"/>
        </c:dLbls>
        <c:gapWidth val="150"/>
        <c:axId val="313922304"/>
        <c:axId val="313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100.53</c:v>
                </c:pt>
                <c:pt idx="2">
                  <c:v>96.73</c:v>
                </c:pt>
                <c:pt idx="3">
                  <c:v>95.22</c:v>
                </c:pt>
                <c:pt idx="4">
                  <c:v>99.54</c:v>
                </c:pt>
              </c:numCache>
            </c:numRef>
          </c:val>
          <c:smooth val="0"/>
        </c:ser>
        <c:dLbls>
          <c:showLegendKey val="0"/>
          <c:showVal val="0"/>
          <c:showCatName val="0"/>
          <c:showSerName val="0"/>
          <c:showPercent val="0"/>
          <c:showBubbleSize val="0"/>
        </c:dLbls>
        <c:marker val="1"/>
        <c:smooth val="0"/>
        <c:axId val="313922304"/>
        <c:axId val="313924224"/>
      </c:lineChart>
      <c:dateAx>
        <c:axId val="313922304"/>
        <c:scaling>
          <c:orientation val="minMax"/>
        </c:scaling>
        <c:delete val="1"/>
        <c:axPos val="b"/>
        <c:numFmt formatCode="ge" sourceLinked="1"/>
        <c:majorTickMark val="none"/>
        <c:minorTickMark val="none"/>
        <c:tickLblPos val="none"/>
        <c:crossAx val="313924224"/>
        <c:crosses val="autoZero"/>
        <c:auto val="1"/>
        <c:lblOffset val="100"/>
        <c:baseTimeUnit val="years"/>
      </c:dateAx>
      <c:valAx>
        <c:axId val="313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formatCode="#,##0.00;&quot;△&quot;#,##0.00;&quot;-&quot;">
                  <c:v>0</c:v>
                </c:pt>
                <c:pt idx="1">
                  <c:v>0</c:v>
                </c:pt>
                <c:pt idx="2" formatCode="#,##0.00;&quot;△&quot;#,##0.00;&quot;-&quot;">
                  <c:v>2.92</c:v>
                </c:pt>
                <c:pt idx="3" formatCode="#,##0.00;&quot;△&quot;#,##0.00;&quot;-&quot;">
                  <c:v>5.83</c:v>
                </c:pt>
                <c:pt idx="4" formatCode="#,##0.00;&quot;△&quot;#,##0.00;&quot;-&quot;">
                  <c:v>9.7200000000000006</c:v>
                </c:pt>
              </c:numCache>
            </c:numRef>
          </c:val>
        </c:ser>
        <c:dLbls>
          <c:showLegendKey val="0"/>
          <c:showVal val="0"/>
          <c:showCatName val="0"/>
          <c:showSerName val="0"/>
          <c:showPercent val="0"/>
          <c:showBubbleSize val="0"/>
        </c:dLbls>
        <c:gapWidth val="150"/>
        <c:axId val="318174336"/>
        <c:axId val="318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19.98</c:v>
                </c:pt>
                <c:pt idx="2">
                  <c:v>20.309999999999999</c:v>
                </c:pt>
                <c:pt idx="3">
                  <c:v>18.399999999999999</c:v>
                </c:pt>
                <c:pt idx="4">
                  <c:v>23.72</c:v>
                </c:pt>
              </c:numCache>
            </c:numRef>
          </c:val>
          <c:smooth val="0"/>
        </c:ser>
        <c:dLbls>
          <c:showLegendKey val="0"/>
          <c:showVal val="0"/>
          <c:showCatName val="0"/>
          <c:showSerName val="0"/>
          <c:showPercent val="0"/>
          <c:showBubbleSize val="0"/>
        </c:dLbls>
        <c:marker val="1"/>
        <c:smooth val="0"/>
        <c:axId val="318174336"/>
        <c:axId val="318176256"/>
      </c:lineChart>
      <c:dateAx>
        <c:axId val="318174336"/>
        <c:scaling>
          <c:orientation val="minMax"/>
        </c:scaling>
        <c:delete val="1"/>
        <c:axPos val="b"/>
        <c:numFmt formatCode="ge" sourceLinked="1"/>
        <c:majorTickMark val="none"/>
        <c:minorTickMark val="none"/>
        <c:tickLblPos val="none"/>
        <c:crossAx val="318176256"/>
        <c:crosses val="autoZero"/>
        <c:auto val="1"/>
        <c:lblOffset val="100"/>
        <c:baseTimeUnit val="years"/>
      </c:dateAx>
      <c:valAx>
        <c:axId val="318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54784"/>
        <c:axId val="3184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54784"/>
        <c:axId val="318457344"/>
      </c:lineChart>
      <c:dateAx>
        <c:axId val="318454784"/>
        <c:scaling>
          <c:orientation val="minMax"/>
        </c:scaling>
        <c:delete val="1"/>
        <c:axPos val="b"/>
        <c:numFmt formatCode="ge" sourceLinked="1"/>
        <c:majorTickMark val="none"/>
        <c:minorTickMark val="none"/>
        <c:tickLblPos val="none"/>
        <c:crossAx val="318457344"/>
        <c:crosses val="autoZero"/>
        <c:auto val="1"/>
        <c:lblOffset val="100"/>
        <c:baseTimeUnit val="years"/>
      </c:dateAx>
      <c:valAx>
        <c:axId val="3184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18472192"/>
        <c:axId val="318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195.58</c:v>
                </c:pt>
                <c:pt idx="2">
                  <c:v>274.44</c:v>
                </c:pt>
                <c:pt idx="3">
                  <c:v>189</c:v>
                </c:pt>
                <c:pt idx="4">
                  <c:v>59.52</c:v>
                </c:pt>
              </c:numCache>
            </c:numRef>
          </c:val>
          <c:smooth val="0"/>
        </c:ser>
        <c:dLbls>
          <c:showLegendKey val="0"/>
          <c:showVal val="0"/>
          <c:showCatName val="0"/>
          <c:showSerName val="0"/>
          <c:showPercent val="0"/>
          <c:showBubbleSize val="0"/>
        </c:dLbls>
        <c:marker val="1"/>
        <c:smooth val="0"/>
        <c:axId val="318472192"/>
        <c:axId val="318474496"/>
      </c:lineChart>
      <c:dateAx>
        <c:axId val="318472192"/>
        <c:scaling>
          <c:orientation val="minMax"/>
        </c:scaling>
        <c:delete val="1"/>
        <c:axPos val="b"/>
        <c:numFmt formatCode="ge" sourceLinked="1"/>
        <c:majorTickMark val="none"/>
        <c:minorTickMark val="none"/>
        <c:tickLblPos val="none"/>
        <c:crossAx val="318474496"/>
        <c:crosses val="autoZero"/>
        <c:auto val="1"/>
        <c:lblOffset val="100"/>
        <c:baseTimeUnit val="years"/>
      </c:dateAx>
      <c:valAx>
        <c:axId val="318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5443.55</c:v>
                </c:pt>
                <c:pt idx="2">
                  <c:v>0</c:v>
                </c:pt>
                <c:pt idx="3">
                  <c:v>0</c:v>
                </c:pt>
                <c:pt idx="4">
                  <c:v>0</c:v>
                </c:pt>
              </c:numCache>
            </c:numRef>
          </c:val>
        </c:ser>
        <c:dLbls>
          <c:showLegendKey val="0"/>
          <c:showVal val="0"/>
          <c:showCatName val="0"/>
          <c:showSerName val="0"/>
          <c:showPercent val="0"/>
          <c:showBubbleSize val="0"/>
        </c:dLbls>
        <c:gapWidth val="150"/>
        <c:axId val="318497920"/>
        <c:axId val="3185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242.94</c:v>
                </c:pt>
                <c:pt idx="2">
                  <c:v>327.42</c:v>
                </c:pt>
                <c:pt idx="3">
                  <c:v>295.92</c:v>
                </c:pt>
                <c:pt idx="4">
                  <c:v>322.33999999999997</c:v>
                </c:pt>
              </c:numCache>
            </c:numRef>
          </c:val>
          <c:smooth val="0"/>
        </c:ser>
        <c:dLbls>
          <c:showLegendKey val="0"/>
          <c:showVal val="0"/>
          <c:showCatName val="0"/>
          <c:showSerName val="0"/>
          <c:showPercent val="0"/>
          <c:showBubbleSize val="0"/>
        </c:dLbls>
        <c:marker val="1"/>
        <c:smooth val="0"/>
        <c:axId val="318497920"/>
        <c:axId val="318500224"/>
      </c:lineChart>
      <c:dateAx>
        <c:axId val="318497920"/>
        <c:scaling>
          <c:orientation val="minMax"/>
        </c:scaling>
        <c:delete val="1"/>
        <c:axPos val="b"/>
        <c:numFmt formatCode="ge" sourceLinked="1"/>
        <c:majorTickMark val="none"/>
        <c:minorTickMark val="none"/>
        <c:tickLblPos val="none"/>
        <c:crossAx val="318500224"/>
        <c:crosses val="autoZero"/>
        <c:auto val="1"/>
        <c:lblOffset val="100"/>
        <c:baseTimeUnit val="years"/>
      </c:dateAx>
      <c:valAx>
        <c:axId val="3185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7260.27</c:v>
                </c:pt>
                <c:pt idx="2">
                  <c:v>1833.91</c:v>
                </c:pt>
                <c:pt idx="3">
                  <c:v>1859.65</c:v>
                </c:pt>
                <c:pt idx="4">
                  <c:v>1805.79</c:v>
                </c:pt>
              </c:numCache>
            </c:numRef>
          </c:val>
        </c:ser>
        <c:dLbls>
          <c:showLegendKey val="0"/>
          <c:showVal val="0"/>
          <c:showCatName val="0"/>
          <c:showSerName val="0"/>
          <c:showPercent val="0"/>
          <c:showBubbleSize val="0"/>
        </c:dLbls>
        <c:gapWidth val="150"/>
        <c:axId val="323056384"/>
        <c:axId val="3230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323056384"/>
        <c:axId val="323058304"/>
      </c:lineChart>
      <c:dateAx>
        <c:axId val="323056384"/>
        <c:scaling>
          <c:orientation val="minMax"/>
        </c:scaling>
        <c:delete val="1"/>
        <c:axPos val="b"/>
        <c:numFmt formatCode="ge" sourceLinked="1"/>
        <c:majorTickMark val="none"/>
        <c:minorTickMark val="none"/>
        <c:tickLblPos val="none"/>
        <c:crossAx val="323058304"/>
        <c:crosses val="autoZero"/>
        <c:auto val="1"/>
        <c:lblOffset val="100"/>
        <c:baseTimeUnit val="years"/>
      </c:dateAx>
      <c:valAx>
        <c:axId val="3230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0.26</c:v>
                </c:pt>
                <c:pt idx="2">
                  <c:v>45.4</c:v>
                </c:pt>
                <c:pt idx="3">
                  <c:v>40.950000000000003</c:v>
                </c:pt>
                <c:pt idx="4">
                  <c:v>42.91</c:v>
                </c:pt>
              </c:numCache>
            </c:numRef>
          </c:val>
        </c:ser>
        <c:dLbls>
          <c:showLegendKey val="0"/>
          <c:showVal val="0"/>
          <c:showCatName val="0"/>
          <c:showSerName val="0"/>
          <c:showPercent val="0"/>
          <c:showBubbleSize val="0"/>
        </c:dLbls>
        <c:gapWidth val="150"/>
        <c:axId val="323171840"/>
        <c:axId val="3231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323171840"/>
        <c:axId val="323178496"/>
      </c:lineChart>
      <c:dateAx>
        <c:axId val="323171840"/>
        <c:scaling>
          <c:orientation val="minMax"/>
        </c:scaling>
        <c:delete val="1"/>
        <c:axPos val="b"/>
        <c:numFmt formatCode="ge" sourceLinked="1"/>
        <c:majorTickMark val="none"/>
        <c:minorTickMark val="none"/>
        <c:tickLblPos val="none"/>
        <c:crossAx val="323178496"/>
        <c:crosses val="autoZero"/>
        <c:auto val="1"/>
        <c:lblOffset val="100"/>
        <c:baseTimeUnit val="years"/>
      </c:dateAx>
      <c:valAx>
        <c:axId val="3231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39877.519999999997</c:v>
                </c:pt>
                <c:pt idx="2">
                  <c:v>235.92</c:v>
                </c:pt>
                <c:pt idx="3">
                  <c:v>291.82</c:v>
                </c:pt>
                <c:pt idx="4">
                  <c:v>252.91</c:v>
                </c:pt>
              </c:numCache>
            </c:numRef>
          </c:val>
        </c:ser>
        <c:dLbls>
          <c:showLegendKey val="0"/>
          <c:showVal val="0"/>
          <c:showCatName val="0"/>
          <c:showSerName val="0"/>
          <c:showPercent val="0"/>
          <c:showBubbleSize val="0"/>
        </c:dLbls>
        <c:gapWidth val="150"/>
        <c:axId val="323754624"/>
        <c:axId val="3237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323754624"/>
        <c:axId val="323777280"/>
      </c:lineChart>
      <c:dateAx>
        <c:axId val="323754624"/>
        <c:scaling>
          <c:orientation val="minMax"/>
        </c:scaling>
        <c:delete val="1"/>
        <c:axPos val="b"/>
        <c:numFmt formatCode="ge" sourceLinked="1"/>
        <c:majorTickMark val="none"/>
        <c:minorTickMark val="none"/>
        <c:tickLblPos val="none"/>
        <c:crossAx val="323777280"/>
        <c:crosses val="autoZero"/>
        <c:auto val="1"/>
        <c:lblOffset val="100"/>
        <c:baseTimeUnit val="years"/>
      </c:dateAx>
      <c:valAx>
        <c:axId val="3237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【95.44】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【181.70】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【392.29】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【35.41】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新潟県　新潟市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804413</v>
      </c>
      <c r="AM8" s="47"/>
      <c r="AN8" s="47"/>
      <c r="AO8" s="47"/>
      <c r="AP8" s="47"/>
      <c r="AQ8" s="47"/>
      <c r="AR8" s="47"/>
      <c r="AS8" s="47"/>
      <c r="AT8" s="43">
        <f>データ!S6</f>
        <v>726.45</v>
      </c>
      <c r="AU8" s="43"/>
      <c r="AV8" s="43"/>
      <c r="AW8" s="43"/>
      <c r="AX8" s="43"/>
      <c r="AY8" s="43"/>
      <c r="AZ8" s="43"/>
      <c r="BA8" s="43"/>
      <c r="BB8" s="43">
        <f>データ!T6</f>
        <v>1107.32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49.35</v>
      </c>
      <c r="J10" s="43"/>
      <c r="K10" s="43"/>
      <c r="L10" s="43"/>
      <c r="M10" s="43"/>
      <c r="N10" s="43"/>
      <c r="O10" s="43"/>
      <c r="P10" s="43">
        <f>データ!O6</f>
        <v>0.01</v>
      </c>
      <c r="Q10" s="43"/>
      <c r="R10" s="43"/>
      <c r="S10" s="43"/>
      <c r="T10" s="43"/>
      <c r="U10" s="43"/>
      <c r="V10" s="43"/>
      <c r="W10" s="43">
        <f>データ!P6</f>
        <v>100</v>
      </c>
      <c r="X10" s="43"/>
      <c r="Y10" s="43"/>
      <c r="Z10" s="43"/>
      <c r="AA10" s="43"/>
      <c r="AB10" s="43"/>
      <c r="AC10" s="43"/>
      <c r="AD10" s="47">
        <f>データ!Q6</f>
        <v>3607</v>
      </c>
      <c r="AE10" s="47"/>
      <c r="AF10" s="47"/>
      <c r="AG10" s="47"/>
      <c r="AH10" s="47"/>
      <c r="AI10" s="47"/>
      <c r="AJ10" s="47"/>
      <c r="AK10" s="2"/>
      <c r="AL10" s="47">
        <f>データ!U6</f>
        <v>58</v>
      </c>
      <c r="AM10" s="47"/>
      <c r="AN10" s="47"/>
      <c r="AO10" s="47"/>
      <c r="AP10" s="47"/>
      <c r="AQ10" s="47"/>
      <c r="AR10" s="47"/>
      <c r="AS10" s="47"/>
      <c r="AT10" s="43">
        <f>データ!V6</f>
        <v>0.01</v>
      </c>
      <c r="AU10" s="43"/>
      <c r="AV10" s="43"/>
      <c r="AW10" s="43"/>
      <c r="AX10" s="43"/>
      <c r="AY10" s="43"/>
      <c r="AZ10" s="43"/>
      <c r="BA10" s="43"/>
      <c r="BB10" s="43">
        <f>データ!W6</f>
        <v>5800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151009</v>
      </c>
      <c r="D6" s="31">
        <f t="shared" si="3"/>
        <v>46</v>
      </c>
      <c r="E6" s="31">
        <f t="shared" si="3"/>
        <v>18</v>
      </c>
      <c r="F6" s="31">
        <f t="shared" si="3"/>
        <v>1</v>
      </c>
      <c r="G6" s="31">
        <f t="shared" si="3"/>
        <v>0</v>
      </c>
      <c r="H6" s="31" t="str">
        <f t="shared" si="3"/>
        <v>新潟県　新潟市</v>
      </c>
      <c r="I6" s="31" t="str">
        <f t="shared" si="3"/>
        <v>法適用</v>
      </c>
      <c r="J6" s="31" t="str">
        <f t="shared" si="3"/>
        <v>下水道事業</v>
      </c>
      <c r="K6" s="31" t="str">
        <f t="shared" si="3"/>
        <v>個別排水処理</v>
      </c>
      <c r="L6" s="31" t="str">
        <f t="shared" si="3"/>
        <v>L3</v>
      </c>
      <c r="M6" s="32" t="str">
        <f t="shared" si="3"/>
        <v>-</v>
      </c>
      <c r="N6" s="32">
        <f t="shared" si="3"/>
        <v>49.35</v>
      </c>
      <c r="O6" s="32">
        <f t="shared" si="3"/>
        <v>0.01</v>
      </c>
      <c r="P6" s="32">
        <f t="shared" si="3"/>
        <v>100</v>
      </c>
      <c r="Q6" s="32">
        <f t="shared" si="3"/>
        <v>3607</v>
      </c>
      <c r="R6" s="32">
        <f t="shared" si="3"/>
        <v>804413</v>
      </c>
      <c r="S6" s="32">
        <f t="shared" si="3"/>
        <v>726.45</v>
      </c>
      <c r="T6" s="32">
        <f t="shared" si="3"/>
        <v>1107.32</v>
      </c>
      <c r="U6" s="32">
        <f t="shared" si="3"/>
        <v>58</v>
      </c>
      <c r="V6" s="32">
        <f t="shared" si="3"/>
        <v>0.01</v>
      </c>
      <c r="W6" s="32">
        <f t="shared" si="3"/>
        <v>5800</v>
      </c>
      <c r="X6" s="33" t="str">
        <f>IF(X7="",NA(),X7)</f>
        <v>-</v>
      </c>
      <c r="Y6" s="33">
        <f t="shared" ref="Y6:AG6" si="4">IF(Y7="",NA(),Y7)</f>
        <v>115.57</v>
      </c>
      <c r="Z6" s="33">
        <f t="shared" si="4"/>
        <v>87.9</v>
      </c>
      <c r="AA6" s="33">
        <f t="shared" si="4"/>
        <v>111.49</v>
      </c>
      <c r="AB6" s="33">
        <f t="shared" si="4"/>
        <v>100</v>
      </c>
      <c r="AC6" s="33" t="str">
        <f t="shared" si="4"/>
        <v>-</v>
      </c>
      <c r="AD6" s="33">
        <f t="shared" si="4"/>
        <v>100.53</v>
      </c>
      <c r="AE6" s="33">
        <f t="shared" si="4"/>
        <v>96.73</v>
      </c>
      <c r="AF6" s="33">
        <f t="shared" si="4"/>
        <v>95.22</v>
      </c>
      <c r="AG6" s="33">
        <f t="shared" si="4"/>
        <v>99.54</v>
      </c>
      <c r="AH6" s="32" t="str">
        <f>IF(AH7="","",IF(AH7="-","【-】","【"&amp;SUBSTITUTE(TEXT(AH7,"#,##0.00"),"-","△")&amp;"】"))</f>
        <v>【95.44】</v>
      </c>
      <c r="AI6" s="33" t="str">
        <f>IF(AI7="",NA(),AI7)</f>
        <v>-</v>
      </c>
      <c r="AJ6" s="32">
        <f t="shared" ref="AJ6:AR6" si="5">IF(AJ7="",NA(),AJ7)</f>
        <v>0</v>
      </c>
      <c r="AK6" s="32">
        <f t="shared" si="5"/>
        <v>0</v>
      </c>
      <c r="AL6" s="32">
        <f t="shared" si="5"/>
        <v>0</v>
      </c>
      <c r="AM6" s="32">
        <f t="shared" si="5"/>
        <v>0</v>
      </c>
      <c r="AN6" s="33" t="str">
        <f t="shared" si="5"/>
        <v>-</v>
      </c>
      <c r="AO6" s="33">
        <f t="shared" si="5"/>
        <v>195.58</v>
      </c>
      <c r="AP6" s="33">
        <f t="shared" si="5"/>
        <v>274.44</v>
      </c>
      <c r="AQ6" s="33">
        <f t="shared" si="5"/>
        <v>189</v>
      </c>
      <c r="AR6" s="33">
        <f t="shared" si="5"/>
        <v>59.52</v>
      </c>
      <c r="AS6" s="32" t="str">
        <f>IF(AS7="","",IF(AS7="-","【-】","【"&amp;SUBSTITUTE(TEXT(AS7,"#,##0.00"),"-","△")&amp;"】"))</f>
        <v>【181.70】</v>
      </c>
      <c r="AT6" s="33" t="str">
        <f>IF(AT7="",NA(),AT7)</f>
        <v>-</v>
      </c>
      <c r="AU6" s="33">
        <f t="shared" ref="AU6:BC6" si="6">IF(AU7="",NA(),AU7)</f>
        <v>5443.55</v>
      </c>
      <c r="AV6" s="33" t="str">
        <f t="shared" si="6"/>
        <v>-</v>
      </c>
      <c r="AW6" s="33" t="str">
        <f t="shared" si="6"/>
        <v>-</v>
      </c>
      <c r="AX6" s="33" t="str">
        <f t="shared" si="6"/>
        <v>-</v>
      </c>
      <c r="AY6" s="33" t="str">
        <f t="shared" si="6"/>
        <v>-</v>
      </c>
      <c r="AZ6" s="33">
        <f t="shared" si="6"/>
        <v>242.94</v>
      </c>
      <c r="BA6" s="33">
        <f t="shared" si="6"/>
        <v>327.42</v>
      </c>
      <c r="BB6" s="33">
        <f t="shared" si="6"/>
        <v>295.92</v>
      </c>
      <c r="BC6" s="33">
        <f t="shared" si="6"/>
        <v>322.33999999999997</v>
      </c>
      <c r="BD6" s="32" t="str">
        <f>IF(BD7="","",IF(BD7="-","【-】","【"&amp;SUBSTITUTE(TEXT(BD7,"#,##0.00"),"-","△")&amp;"】"))</f>
        <v>【392.29】</v>
      </c>
      <c r="BE6" s="33" t="str">
        <f>IF(BE7="",NA(),BE7)</f>
        <v>-</v>
      </c>
      <c r="BF6" s="33">
        <f t="shared" ref="BF6:BN6" si="7">IF(BF7="",NA(),BF7)</f>
        <v>7260.27</v>
      </c>
      <c r="BG6" s="33">
        <f t="shared" si="7"/>
        <v>1833.91</v>
      </c>
      <c r="BH6" s="33">
        <f t="shared" si="7"/>
        <v>1859.65</v>
      </c>
      <c r="BI6" s="33">
        <f t="shared" si="7"/>
        <v>1805.79</v>
      </c>
      <c r="BJ6" s="33" t="str">
        <f t="shared" si="7"/>
        <v>-</v>
      </c>
      <c r="BK6" s="33">
        <f t="shared" si="7"/>
        <v>844.96</v>
      </c>
      <c r="BL6" s="33">
        <f t="shared" si="7"/>
        <v>862.78</v>
      </c>
      <c r="BM6" s="33">
        <f t="shared" si="7"/>
        <v>803.29</v>
      </c>
      <c r="BN6" s="33">
        <f t="shared" si="7"/>
        <v>760.12</v>
      </c>
      <c r="BO6" s="32" t="str">
        <f>IF(BO7="","",IF(BO7="-","【-】","【"&amp;SUBSTITUTE(TEXT(BO7,"#,##0.00"),"-","△")&amp;"】"))</f>
        <v>【721.24】</v>
      </c>
      <c r="BP6" s="33" t="str">
        <f>IF(BP7="",NA(),BP7)</f>
        <v>-</v>
      </c>
      <c r="BQ6" s="33">
        <f t="shared" ref="BQ6:BY6" si="8">IF(BQ7="",NA(),BQ7)</f>
        <v>0.26</v>
      </c>
      <c r="BR6" s="33">
        <f t="shared" si="8"/>
        <v>45.4</v>
      </c>
      <c r="BS6" s="33">
        <f t="shared" si="8"/>
        <v>40.950000000000003</v>
      </c>
      <c r="BT6" s="33">
        <f t="shared" si="8"/>
        <v>42.91</v>
      </c>
      <c r="BU6" s="33" t="str">
        <f t="shared" si="8"/>
        <v>-</v>
      </c>
      <c r="BV6" s="33">
        <f t="shared" si="8"/>
        <v>51.86</v>
      </c>
      <c r="BW6" s="33">
        <f t="shared" si="8"/>
        <v>54.55</v>
      </c>
      <c r="BX6" s="33">
        <f t="shared" si="8"/>
        <v>56.63</v>
      </c>
      <c r="BY6" s="33">
        <f t="shared" si="8"/>
        <v>50.17</v>
      </c>
      <c r="BZ6" s="32" t="str">
        <f>IF(BZ7="","",IF(BZ7="-","【-】","【"&amp;SUBSTITUTE(TEXT(BZ7,"#,##0.00"),"-","△")&amp;"】"))</f>
        <v>【52.31】</v>
      </c>
      <c r="CA6" s="33" t="str">
        <f>IF(CA7="",NA(),CA7)</f>
        <v>-</v>
      </c>
      <c r="CB6" s="33">
        <f t="shared" ref="CB6:CJ6" si="9">IF(CB7="",NA(),CB7)</f>
        <v>39877.519999999997</v>
      </c>
      <c r="CC6" s="33">
        <f t="shared" si="9"/>
        <v>235.92</v>
      </c>
      <c r="CD6" s="33">
        <f t="shared" si="9"/>
        <v>291.82</v>
      </c>
      <c r="CE6" s="33">
        <f t="shared" si="9"/>
        <v>252.91</v>
      </c>
      <c r="CF6" s="33" t="str">
        <f t="shared" si="9"/>
        <v>-</v>
      </c>
      <c r="CG6" s="33">
        <f t="shared" si="9"/>
        <v>297.51</v>
      </c>
      <c r="CH6" s="33">
        <f t="shared" si="9"/>
        <v>275.64999999999998</v>
      </c>
      <c r="CI6" s="33">
        <f t="shared" si="9"/>
        <v>272.66000000000003</v>
      </c>
      <c r="CJ6" s="33">
        <f t="shared" si="9"/>
        <v>329.08</v>
      </c>
      <c r="CK6" s="32" t="str">
        <f>IF(CK7="","",IF(CK7="-","【-】","【"&amp;SUBSTITUTE(TEXT(CK7,"#,##0.00"),"-","△")&amp;"】"))</f>
        <v>【293.69】</v>
      </c>
      <c r="CL6" s="33" t="str">
        <f>IF(CL7="",NA(),CL7)</f>
        <v>-</v>
      </c>
      <c r="CM6" s="33">
        <f t="shared" ref="CM6:CU6" si="10">IF(CM7="",NA(),CM7)</f>
        <v>55.56</v>
      </c>
      <c r="CN6" s="33">
        <f t="shared" si="10"/>
        <v>83.33</v>
      </c>
      <c r="CO6" s="33">
        <f t="shared" si="10"/>
        <v>72.22</v>
      </c>
      <c r="CP6" s="33">
        <f t="shared" si="10"/>
        <v>83.33</v>
      </c>
      <c r="CQ6" s="33" t="str">
        <f t="shared" si="10"/>
        <v>-</v>
      </c>
      <c r="CR6" s="33">
        <f t="shared" si="10"/>
        <v>55.42</v>
      </c>
      <c r="CS6" s="33">
        <f t="shared" si="10"/>
        <v>58.58</v>
      </c>
      <c r="CT6" s="33">
        <f t="shared" si="10"/>
        <v>58.82</v>
      </c>
      <c r="CU6" s="33">
        <f t="shared" si="10"/>
        <v>51.54</v>
      </c>
      <c r="CV6" s="32" t="str">
        <f>IF(CV7="","",IF(CV7="-","【-】","【"&amp;SUBSTITUTE(TEXT(CV7,"#,##0.00"),"-","△")&amp;"】"))</f>
        <v>【52.19】</v>
      </c>
      <c r="CW6" s="33" t="str">
        <f>IF(CW7="",NA(),CW7)</f>
        <v>-</v>
      </c>
      <c r="CX6" s="33">
        <f t="shared" ref="CX6:DF6" si="11">IF(CX7="",NA(),CX7)</f>
        <v>100</v>
      </c>
      <c r="CY6" s="33">
        <f t="shared" si="11"/>
        <v>100</v>
      </c>
      <c r="CZ6" s="33">
        <f t="shared" si="11"/>
        <v>100</v>
      </c>
      <c r="DA6" s="33">
        <f t="shared" si="11"/>
        <v>100</v>
      </c>
      <c r="DB6" s="33" t="str">
        <f t="shared" si="11"/>
        <v>-</v>
      </c>
      <c r="DC6" s="33">
        <f t="shared" si="11"/>
        <v>74.290000000000006</v>
      </c>
      <c r="DD6" s="33">
        <f t="shared" si="11"/>
        <v>72.31</v>
      </c>
      <c r="DE6" s="33">
        <f t="shared" si="11"/>
        <v>71.760000000000005</v>
      </c>
      <c r="DF6" s="33">
        <f t="shared" si="11"/>
        <v>71.599999999999994</v>
      </c>
      <c r="DG6" s="32" t="str">
        <f>IF(DG7="","",IF(DG7="-","【-】","【"&amp;SUBSTITUTE(TEXT(DG7,"#,##0.00"),"-","△")&amp;"】"))</f>
        <v>【80.29】</v>
      </c>
      <c r="DH6" s="33" t="str">
        <f>IF(DH7="",NA(),DH7)</f>
        <v>-</v>
      </c>
      <c r="DI6" s="32">
        <f t="shared" ref="DI6:DQ6" si="12">IF(DI7="",NA(),DI7)</f>
        <v>0</v>
      </c>
      <c r="DJ6" s="33">
        <f t="shared" si="12"/>
        <v>2.92</v>
      </c>
      <c r="DK6" s="33">
        <f t="shared" si="12"/>
        <v>5.83</v>
      </c>
      <c r="DL6" s="33">
        <f t="shared" si="12"/>
        <v>9.7200000000000006</v>
      </c>
      <c r="DM6" s="33" t="str">
        <f t="shared" si="12"/>
        <v>-</v>
      </c>
      <c r="DN6" s="33">
        <f t="shared" si="12"/>
        <v>19.98</v>
      </c>
      <c r="DO6" s="33">
        <f t="shared" si="12"/>
        <v>20.309999999999999</v>
      </c>
      <c r="DP6" s="33">
        <f t="shared" si="12"/>
        <v>18.399999999999999</v>
      </c>
      <c r="DQ6" s="33">
        <f t="shared" si="12"/>
        <v>23.72</v>
      </c>
      <c r="DR6" s="32" t="str">
        <f>IF(DR7="","",IF(DR7="-","【-】","【"&amp;SUBSTITUTE(TEXT(DR7,"#,##0.00"),"-","△")&amp;"】"))</f>
        <v>【35.41】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x14ac:dyDescent="0.2">
      <c r="A7" s="26"/>
      <c r="B7" s="35">
        <v>2014</v>
      </c>
      <c r="C7" s="35">
        <v>151009</v>
      </c>
      <c r="D7" s="35">
        <v>46</v>
      </c>
      <c r="E7" s="35">
        <v>18</v>
      </c>
      <c r="F7" s="35">
        <v>1</v>
      </c>
      <c r="G7" s="35">
        <v>0</v>
      </c>
      <c r="H7" s="35" t="s">
        <v>96</v>
      </c>
      <c r="I7" s="35" t="s">
        <v>97</v>
      </c>
      <c r="J7" s="35" t="s">
        <v>98</v>
      </c>
      <c r="K7" s="35" t="s">
        <v>99</v>
      </c>
      <c r="L7" s="35" t="s">
        <v>100</v>
      </c>
      <c r="M7" s="36" t="s">
        <v>101</v>
      </c>
      <c r="N7" s="36">
        <v>49.35</v>
      </c>
      <c r="O7" s="36">
        <v>0.01</v>
      </c>
      <c r="P7" s="36">
        <v>100</v>
      </c>
      <c r="Q7" s="36">
        <v>3607</v>
      </c>
      <c r="R7" s="36">
        <v>804413</v>
      </c>
      <c r="S7" s="36">
        <v>726.45</v>
      </c>
      <c r="T7" s="36">
        <v>1107.32</v>
      </c>
      <c r="U7" s="36">
        <v>58</v>
      </c>
      <c r="V7" s="36">
        <v>0.01</v>
      </c>
      <c r="W7" s="36">
        <v>5800</v>
      </c>
      <c r="X7" s="36" t="s">
        <v>101</v>
      </c>
      <c r="Y7" s="36">
        <v>115.57</v>
      </c>
      <c r="Z7" s="36">
        <v>87.9</v>
      </c>
      <c r="AA7" s="36">
        <v>111.49</v>
      </c>
      <c r="AB7" s="36">
        <v>100</v>
      </c>
      <c r="AC7" s="36" t="s">
        <v>101</v>
      </c>
      <c r="AD7" s="36">
        <v>100.53</v>
      </c>
      <c r="AE7" s="36">
        <v>96.73</v>
      </c>
      <c r="AF7" s="36">
        <v>95.22</v>
      </c>
      <c r="AG7" s="36">
        <v>99.54</v>
      </c>
      <c r="AH7" s="36">
        <v>95.44</v>
      </c>
      <c r="AI7" s="36" t="s">
        <v>101</v>
      </c>
      <c r="AJ7" s="36">
        <v>0</v>
      </c>
      <c r="AK7" s="36">
        <v>0</v>
      </c>
      <c r="AL7" s="36">
        <v>0</v>
      </c>
      <c r="AM7" s="36">
        <v>0</v>
      </c>
      <c r="AN7" s="36" t="s">
        <v>101</v>
      </c>
      <c r="AO7" s="36">
        <v>195.58</v>
      </c>
      <c r="AP7" s="36">
        <v>274.44</v>
      </c>
      <c r="AQ7" s="36">
        <v>189</v>
      </c>
      <c r="AR7" s="36">
        <v>59.52</v>
      </c>
      <c r="AS7" s="36">
        <v>181.7</v>
      </c>
      <c r="AT7" s="36" t="s">
        <v>101</v>
      </c>
      <c r="AU7" s="36">
        <v>5443.55</v>
      </c>
      <c r="AV7" s="36" t="s">
        <v>101</v>
      </c>
      <c r="AW7" s="36" t="s">
        <v>101</v>
      </c>
      <c r="AX7" s="36" t="s">
        <v>101</v>
      </c>
      <c r="AY7" s="36" t="s">
        <v>101</v>
      </c>
      <c r="AZ7" s="36">
        <v>242.94</v>
      </c>
      <c r="BA7" s="36">
        <v>327.42</v>
      </c>
      <c r="BB7" s="36">
        <v>295.92</v>
      </c>
      <c r="BC7" s="36">
        <v>322.33999999999997</v>
      </c>
      <c r="BD7" s="36">
        <v>392.29</v>
      </c>
      <c r="BE7" s="36" t="s">
        <v>101</v>
      </c>
      <c r="BF7" s="36">
        <v>7260.27</v>
      </c>
      <c r="BG7" s="36">
        <v>1833.91</v>
      </c>
      <c r="BH7" s="36">
        <v>1859.65</v>
      </c>
      <c r="BI7" s="36">
        <v>1805.79</v>
      </c>
      <c r="BJ7" s="36" t="s">
        <v>101</v>
      </c>
      <c r="BK7" s="36">
        <v>844.96</v>
      </c>
      <c r="BL7" s="36">
        <v>862.78</v>
      </c>
      <c r="BM7" s="36">
        <v>803.29</v>
      </c>
      <c r="BN7" s="36">
        <v>760.12</v>
      </c>
      <c r="BO7" s="36">
        <v>721.24</v>
      </c>
      <c r="BP7" s="36" t="s">
        <v>101</v>
      </c>
      <c r="BQ7" s="36">
        <v>0.26</v>
      </c>
      <c r="BR7" s="36">
        <v>45.4</v>
      </c>
      <c r="BS7" s="36">
        <v>40.950000000000003</v>
      </c>
      <c r="BT7" s="36">
        <v>42.91</v>
      </c>
      <c r="BU7" s="36" t="s">
        <v>101</v>
      </c>
      <c r="BV7" s="36">
        <v>51.86</v>
      </c>
      <c r="BW7" s="36">
        <v>54.55</v>
      </c>
      <c r="BX7" s="36">
        <v>56.63</v>
      </c>
      <c r="BY7" s="36">
        <v>50.17</v>
      </c>
      <c r="BZ7" s="36">
        <v>52.31</v>
      </c>
      <c r="CA7" s="36" t="s">
        <v>101</v>
      </c>
      <c r="CB7" s="36">
        <v>39877.519999999997</v>
      </c>
      <c r="CC7" s="36">
        <v>235.92</v>
      </c>
      <c r="CD7" s="36">
        <v>291.82</v>
      </c>
      <c r="CE7" s="36">
        <v>252.91</v>
      </c>
      <c r="CF7" s="36" t="s">
        <v>101</v>
      </c>
      <c r="CG7" s="36">
        <v>297.51</v>
      </c>
      <c r="CH7" s="36">
        <v>275.64999999999998</v>
      </c>
      <c r="CI7" s="36">
        <v>272.66000000000003</v>
      </c>
      <c r="CJ7" s="36">
        <v>329.08</v>
      </c>
      <c r="CK7" s="36">
        <v>293.69</v>
      </c>
      <c r="CL7" s="36" t="s">
        <v>101</v>
      </c>
      <c r="CM7" s="36">
        <v>55.56</v>
      </c>
      <c r="CN7" s="36">
        <v>83.33</v>
      </c>
      <c r="CO7" s="36">
        <v>72.22</v>
      </c>
      <c r="CP7" s="36">
        <v>83.33</v>
      </c>
      <c r="CQ7" s="36" t="s">
        <v>101</v>
      </c>
      <c r="CR7" s="36">
        <v>55.42</v>
      </c>
      <c r="CS7" s="36">
        <v>58.58</v>
      </c>
      <c r="CT7" s="36">
        <v>58.82</v>
      </c>
      <c r="CU7" s="36">
        <v>51.54</v>
      </c>
      <c r="CV7" s="36">
        <v>52.19</v>
      </c>
      <c r="CW7" s="36" t="s">
        <v>101</v>
      </c>
      <c r="CX7" s="36">
        <v>100</v>
      </c>
      <c r="CY7" s="36">
        <v>100</v>
      </c>
      <c r="CZ7" s="36">
        <v>100</v>
      </c>
      <c r="DA7" s="36">
        <v>100</v>
      </c>
      <c r="DB7" s="36" t="s">
        <v>101</v>
      </c>
      <c r="DC7" s="36">
        <v>74.290000000000006</v>
      </c>
      <c r="DD7" s="36">
        <v>72.31</v>
      </c>
      <c r="DE7" s="36">
        <v>71.760000000000005</v>
      </c>
      <c r="DF7" s="36">
        <v>71.599999999999994</v>
      </c>
      <c r="DG7" s="36">
        <v>80.290000000000006</v>
      </c>
      <c r="DH7" s="36" t="s">
        <v>101</v>
      </c>
      <c r="DI7" s="36">
        <v>0</v>
      </c>
      <c r="DJ7" s="36">
        <v>2.92</v>
      </c>
      <c r="DK7" s="36">
        <v>5.83</v>
      </c>
      <c r="DL7" s="36">
        <v>9.7200000000000006</v>
      </c>
      <c r="DM7" s="36" t="s">
        <v>101</v>
      </c>
      <c r="DN7" s="36">
        <v>19.98</v>
      </c>
      <c r="DO7" s="36">
        <v>20.309999999999999</v>
      </c>
      <c r="DP7" s="36">
        <v>18.399999999999999</v>
      </c>
      <c r="DQ7" s="36">
        <v>23.72</v>
      </c>
      <c r="DR7" s="36">
        <v>35.409999999999997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2016-02-23T08:29:15Z</cp:lastPrinted>
  <dcterms:created xsi:type="dcterms:W3CDTF">2016-02-03T07:50:33Z</dcterms:created>
  <dcterms:modified xsi:type="dcterms:W3CDTF">2016-02-24T07:52:47Z</dcterms:modified>
  <cp:category/>
</cp:coreProperties>
</file>