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AL8" i="4"/>
  <c r="P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<sst xmlns="http://schemas.openxmlformats.org/spreadsheetml/2006/main" count="220" uniqueCount="110">
  <si>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</si>
  <si>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</si>
  <si>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</si>
  <si>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</si>
  <si>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</si>
  <si>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</si>
  <si>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</si>
  <si>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</si>
  <si>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</si>
  <si>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</si>
  <si>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</si>
  <si>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</si>
  <si>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</si>
  <si>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</si>
  <si>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</si>
  <si>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</si>
  <si>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</si>
  <si>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</si>
  <si>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</si>
  <si>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</si>
  <si>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</si>
  <si>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</si>
  <si>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</si>
  <si>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</si>
  <si>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</si>
  <si>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</si>
  <si>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</si>
  <si>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</si>
  <si>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</si>
  <si>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</si>
  <si>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</si>
  <si>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</si>
  <si>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</si>
  <si>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</si>
  <si>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</si>
  <si>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</si>
  <si>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</si>
  <si>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</si>
  <si>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</si>
  <si>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</si>
  <si>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</si>
  <si>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</si>
  <si>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</si>
  <si>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</si>
  <si>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</si>
  <si>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</si>
  <si>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</si>
  <si>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</si>
  <si>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</si>
  <si>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</si>
  <si>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</si>
  <si>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</si>
  <si>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</si>
  <si>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</si>
  <si>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</si>
  <si>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</si>
  <si>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</si>
  <si>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</si>
  <si>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</si>
  <si>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</si>
  <si>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</si>
  <si>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</si>
  <si>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</si>
  <si>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</si>
  <si>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</si>
  <si>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</si>
  <si>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</si>
  <si>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</si>
  <si>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</si>
  <si>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</si>
  <si>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</si>
  <si>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</si>
  <si>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</si>
  <si>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</si>
  <si>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</si>
  <si>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</si>
  <si>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</si>
  <si>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</si>
  <si>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</si>
  <si>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</si>
  <si>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</si>
  <si>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</si>
  <si>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</si>
  <si>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</si>
  <si>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</si>
  <si>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</si>
  <si>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</si>
  <si>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</si>
  <si>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</si>
  <si>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</si>
  <si>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</si>
  <si>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</si>
  <si>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</si>
  <si>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</si>
  <si>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</si>
  <si>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</si>
  <si>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静岡市</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</si>
  <si>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</si>
  <si>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</si>
  <si>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</si>
  <si>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</si>
  <si>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</si>
  <si>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</si>
  <si>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</si>
  <si>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</si>
  <si>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</si>
  <si>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</si>
  <si>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や経費回収率は、100％を上回っているため、健全な経営ができていると考える。しかし、企業債残高は年々減少しているものの、企業債残高対事業規模比率は類似団体の平均値を大きく上回っているため、将来の負担を増やさないためにも投資と財政のバランスを図りながら事業を推進する必要がある。
　また、管渠老朽化率は、類似団体の平均値を上回っていることから、今後老朽化対策に必要な財源の確保も課題となってくる。
　そこで、26年度に、アセットマネジメントの考え方を採り入れ、投資と財政のバランスを考慮して策定した第３次中期経営計画（27年度～30年度）に基づき、計画的に事業を実施するとともに、定期的に計画を見直すことで、引き続き健全な経営に努める。</t>
    <rPh sb="1" eb="3">
      <t>ケイジョウ</t>
    </rPh>
    <rPh sb="3" eb="5">
      <t>シュウシ</t>
    </rPh>
    <rPh sb="5" eb="7">
      <t>ヒリツ</t>
    </rPh>
    <rPh sb="8" eb="10">
      <t>ケイヒ</t>
    </rPh>
    <rPh sb="10" eb="12">
      <t>カイシュウ</t>
    </rPh>
    <rPh sb="12" eb="13">
      <t>リツ</t>
    </rPh>
    <rPh sb="20" eb="22">
      <t>ウワマワ</t>
    </rPh>
    <rPh sb="29" eb="31">
      <t>ケンゼン</t>
    </rPh>
    <rPh sb="32" eb="34">
      <t>ケイエイ</t>
    </rPh>
    <rPh sb="41" eb="42">
      <t>カンガ</t>
    </rPh>
    <rPh sb="49" eb="51">
      <t>キギョウ</t>
    </rPh>
    <rPh sb="51" eb="52">
      <t>サイ</t>
    </rPh>
    <rPh sb="52" eb="54">
      <t>ザンダカ</t>
    </rPh>
    <rPh sb="55" eb="57">
      <t>ネンネン</t>
    </rPh>
    <rPh sb="57" eb="59">
      <t>ゲンショウ</t>
    </rPh>
    <rPh sb="67" eb="69">
      <t>キギョウ</t>
    </rPh>
    <rPh sb="69" eb="70">
      <t>サイ</t>
    </rPh>
    <rPh sb="70" eb="72">
      <t>ザンダカ</t>
    </rPh>
    <rPh sb="72" eb="73">
      <t>タイ</t>
    </rPh>
    <rPh sb="73" eb="75">
      <t>ジギョウ</t>
    </rPh>
    <rPh sb="75" eb="77">
      <t>キボ</t>
    </rPh>
    <rPh sb="77" eb="79">
      <t>ヒリツ</t>
    </rPh>
    <rPh sb="80" eb="82">
      <t>ルイジ</t>
    </rPh>
    <rPh sb="82" eb="84">
      <t>ダンタイ</t>
    </rPh>
    <rPh sb="85" eb="87">
      <t>ヘイキン</t>
    </rPh>
    <rPh sb="87" eb="88">
      <t>チ</t>
    </rPh>
    <rPh sb="89" eb="90">
      <t>オオ</t>
    </rPh>
    <rPh sb="92" eb="94">
      <t>ウワマワ</t>
    </rPh>
    <rPh sb="101" eb="103">
      <t>ショウライ</t>
    </rPh>
    <rPh sb="104" eb="106">
      <t>フタン</t>
    </rPh>
    <rPh sb="107" eb="108">
      <t>フ</t>
    </rPh>
    <rPh sb="116" eb="118">
      <t>トウシ</t>
    </rPh>
    <rPh sb="119" eb="121">
      <t>ザイセイ</t>
    </rPh>
    <rPh sb="127" eb="128">
      <t>ハカ</t>
    </rPh>
    <rPh sb="132" eb="134">
      <t>ジギョウ</t>
    </rPh>
    <rPh sb="135" eb="137">
      <t>スイシン</t>
    </rPh>
    <rPh sb="139" eb="141">
      <t>ヒツヨウ</t>
    </rPh>
    <rPh sb="150" eb="151">
      <t>カン</t>
    </rPh>
    <rPh sb="151" eb="152">
      <t>キョ</t>
    </rPh>
    <rPh sb="152" eb="155">
      <t>ロウキュウカ</t>
    </rPh>
    <rPh sb="155" eb="156">
      <t>リツ</t>
    </rPh>
    <rPh sb="158" eb="160">
      <t>ルイジ</t>
    </rPh>
    <rPh sb="160" eb="162">
      <t>ダンタイ</t>
    </rPh>
    <rPh sb="163" eb="165">
      <t>ヘイキン</t>
    </rPh>
    <rPh sb="165" eb="166">
      <t>チ</t>
    </rPh>
    <rPh sb="167" eb="169">
      <t>ウワマワ</t>
    </rPh>
    <rPh sb="178" eb="180">
      <t>コンゴ</t>
    </rPh>
    <rPh sb="180" eb="183">
      <t>ロウキュウカ</t>
    </rPh>
    <rPh sb="183" eb="185">
      <t>タイサク</t>
    </rPh>
    <rPh sb="186" eb="188">
      <t>ヒツヨウ</t>
    </rPh>
    <rPh sb="189" eb="191">
      <t>ザイゲン</t>
    </rPh>
    <rPh sb="192" eb="194">
      <t>カクホ</t>
    </rPh>
    <rPh sb="195" eb="197">
      <t>カダイ</t>
    </rPh>
    <rPh sb="212" eb="214">
      <t>ネンド</t>
    </rPh>
    <rPh sb="227" eb="228">
      <t>カンガ</t>
    </rPh>
    <rPh sb="229" eb="230">
      <t>カタ</t>
    </rPh>
    <rPh sb="231" eb="232">
      <t>ト</t>
    </rPh>
    <rPh sb="233" eb="234">
      <t>イ</t>
    </rPh>
    <rPh sb="236" eb="238">
      <t>トウシ</t>
    </rPh>
    <rPh sb="239" eb="241">
      <t>ザイセイ</t>
    </rPh>
    <rPh sb="247" eb="249">
      <t>コウリョ</t>
    </rPh>
    <rPh sb="251" eb="253">
      <t>サクテイ</t>
    </rPh>
    <rPh sb="255" eb="256">
      <t>ダイ</t>
    </rPh>
    <rPh sb="257" eb="258">
      <t>ジ</t>
    </rPh>
    <rPh sb="258" eb="260">
      <t>チュウキ</t>
    </rPh>
    <rPh sb="260" eb="262">
      <t>ケイエイ</t>
    </rPh>
    <rPh sb="262" eb="264">
      <t>ケイカク</t>
    </rPh>
    <rPh sb="267" eb="269">
      <t>ネンド</t>
    </rPh>
    <rPh sb="272" eb="274">
      <t>ネンド</t>
    </rPh>
    <rPh sb="276" eb="277">
      <t>モト</t>
    </rPh>
    <rPh sb="280" eb="283">
      <t>ケイカクテキ</t>
    </rPh>
    <rPh sb="284" eb="286">
      <t>ジギョウ</t>
    </rPh>
    <rPh sb="287" eb="289">
      <t>ジッシ</t>
    </rPh>
    <rPh sb="296" eb="299">
      <t>テイキテキ</t>
    </rPh>
    <rPh sb="300" eb="302">
      <t>ケイカク</t>
    </rPh>
    <rPh sb="303" eb="305">
      <t>ミナオ</t>
    </rPh>
    <rPh sb="310" eb="311">
      <t>ヒ</t>
    </rPh>
    <rPh sb="312" eb="313">
      <t>ツヅ</t>
    </rPh>
    <rPh sb="314" eb="316">
      <t>ケンゼン</t>
    </rPh>
    <rPh sb="317" eb="319">
      <t>ケイエイ</t>
    </rPh>
    <rPh sb="320" eb="321">
      <t>ツト</t>
    </rPh>
    <phoneticPr fontId="4"/>
  </si>
  <si>
    <t>　①経常収支比率は、過去５年100％以上であり、平成26年度は、新会計制度移行に伴い過去に収入した国庫補助金などのうち資産の減価償却に見合う分を収益として計上したことによる影響などから、類似団体の平均を上回った。
　③流動比率についても、26年度は新会計制度移行に伴い、今まで資本の部に計上していた借入企業債が負債の部に計上されることとなり、さらにその負債は１年以内に返済義務が生じるか否かで流動負債と固定負債に分けることとなった。これにより、流動負債が増加し、流動比率が25年度以前に比べ大幅に減少したが、類似団体の平均値は上回っている。
　④企業債残高対事業規模比率は過去５年ほぼ横ばいで推移しているが、類似団体の平均値を大幅に上回っている。これは、類似団体に比べ普及率が低く、未だ拡張事業費がかかっていることや処理区域内人口密度が低いため、借入額に対する使用料収入が少ないことが要因と考えられる。
　⑤経費回収率は100％以上となっており、⑥汚水処理原価とともに、過去５年はほぼ横ばいで推移しているが、26年度は前年度よりも数値が改善している。しかし、類似団体に比べ普及率が低く、汚水処理費に占める資本費の割合が高いことから、類似団体の平均値を経費回収率は下回り、汚水処理原価は上回っていると考えられる。
　⑦施設利用率は、過去５年類似団体の平均値を上回っており、効率的に施設が利用されている。25年度に静岡県から静清浄化センターが移管され、処理能力が増加したため、一時的に施設利用率が減少したが、26年度は水洗化率の増加に伴い、前年度より増加した。
　⑧水洗化率は、年々増加しているが、普及率との関係もあり類似団体の平均値を大きく下回っている。今後、整備に多額な費用がかかる地域については、費用対効果を検証し、普及率と水洗化率の向上を図りたい。</t>
    <rPh sb="2" eb="4">
      <t>ケイジョウ</t>
    </rPh>
    <rPh sb="4" eb="6">
      <t>シュウシ</t>
    </rPh>
    <rPh sb="6" eb="8">
      <t>ヒリツ</t>
    </rPh>
    <rPh sb="10" eb="12">
      <t>カコ</t>
    </rPh>
    <rPh sb="13" eb="14">
      <t>ネン</t>
    </rPh>
    <rPh sb="18" eb="20">
      <t>イジョウ</t>
    </rPh>
    <rPh sb="24" eb="26">
      <t>ヘイセイ</t>
    </rPh>
    <rPh sb="28" eb="30">
      <t>ネンド</t>
    </rPh>
    <rPh sb="32" eb="33">
      <t>シン</t>
    </rPh>
    <rPh sb="33" eb="35">
      <t>カイケイ</t>
    </rPh>
    <rPh sb="35" eb="37">
      <t>セイド</t>
    </rPh>
    <rPh sb="37" eb="39">
      <t>イコウ</t>
    </rPh>
    <rPh sb="40" eb="41">
      <t>トモナ</t>
    </rPh>
    <rPh sb="42" eb="44">
      <t>カコ</t>
    </rPh>
    <rPh sb="45" eb="47">
      <t>シュウニュウ</t>
    </rPh>
    <rPh sb="49" eb="51">
      <t>コッコ</t>
    </rPh>
    <rPh sb="51" eb="54">
      <t>ホジョキン</t>
    </rPh>
    <rPh sb="59" eb="61">
      <t>シサン</t>
    </rPh>
    <rPh sb="62" eb="64">
      <t>ゲンカ</t>
    </rPh>
    <rPh sb="64" eb="66">
      <t>ショウキャク</t>
    </rPh>
    <rPh sb="67" eb="69">
      <t>ミア</t>
    </rPh>
    <rPh sb="70" eb="71">
      <t>ブン</t>
    </rPh>
    <rPh sb="72" eb="74">
      <t>シュウエキ</t>
    </rPh>
    <rPh sb="77" eb="79">
      <t>ケイジョウ</t>
    </rPh>
    <rPh sb="86" eb="88">
      <t>エイキョウ</t>
    </rPh>
    <rPh sb="93" eb="95">
      <t>ルイジ</t>
    </rPh>
    <rPh sb="95" eb="97">
      <t>ダンタイ</t>
    </rPh>
    <rPh sb="98" eb="100">
      <t>ヘイキン</t>
    </rPh>
    <rPh sb="101" eb="103">
      <t>ウワマワ</t>
    </rPh>
    <rPh sb="109" eb="111">
      <t>リュウドウ</t>
    </rPh>
    <rPh sb="111" eb="113">
      <t>ヒリツ</t>
    </rPh>
    <rPh sb="121" eb="123">
      <t>ネンド</t>
    </rPh>
    <rPh sb="124" eb="125">
      <t>シン</t>
    </rPh>
    <rPh sb="125" eb="127">
      <t>カイケイ</t>
    </rPh>
    <rPh sb="127" eb="129">
      <t>セイド</t>
    </rPh>
    <rPh sb="129" eb="131">
      <t>イコウ</t>
    </rPh>
    <rPh sb="132" eb="133">
      <t>トモナ</t>
    </rPh>
    <rPh sb="135" eb="136">
      <t>イマ</t>
    </rPh>
    <rPh sb="138" eb="140">
      <t>シホン</t>
    </rPh>
    <rPh sb="141" eb="142">
      <t>ブ</t>
    </rPh>
    <rPh sb="143" eb="145">
      <t>ケイジョウ</t>
    </rPh>
    <rPh sb="149" eb="151">
      <t>カリイレ</t>
    </rPh>
    <rPh sb="151" eb="153">
      <t>キギョウ</t>
    </rPh>
    <rPh sb="153" eb="154">
      <t>サイ</t>
    </rPh>
    <rPh sb="155" eb="157">
      <t>フサイ</t>
    </rPh>
    <rPh sb="158" eb="159">
      <t>ブ</t>
    </rPh>
    <rPh sb="160" eb="162">
      <t>ケイジョウ</t>
    </rPh>
    <rPh sb="176" eb="178">
      <t>フサイ</t>
    </rPh>
    <rPh sb="180" eb="181">
      <t>ネン</t>
    </rPh>
    <rPh sb="181" eb="183">
      <t>イナイ</t>
    </rPh>
    <rPh sb="184" eb="186">
      <t>ヘンサイ</t>
    </rPh>
    <rPh sb="186" eb="188">
      <t>ギム</t>
    </rPh>
    <rPh sb="189" eb="190">
      <t>ショウ</t>
    </rPh>
    <rPh sb="193" eb="194">
      <t>イナ</t>
    </rPh>
    <rPh sb="196" eb="198">
      <t>リュウドウ</t>
    </rPh>
    <rPh sb="198" eb="200">
      <t>フサイ</t>
    </rPh>
    <rPh sb="201" eb="203">
      <t>コテイ</t>
    </rPh>
    <rPh sb="203" eb="205">
      <t>フサイ</t>
    </rPh>
    <rPh sb="206" eb="207">
      <t>ワ</t>
    </rPh>
    <rPh sb="222" eb="224">
      <t>リュウドウ</t>
    </rPh>
    <rPh sb="224" eb="226">
      <t>フサイ</t>
    </rPh>
    <rPh sb="227" eb="229">
      <t>ゾウカ</t>
    </rPh>
    <rPh sb="231" eb="233">
      <t>リュウドウ</t>
    </rPh>
    <rPh sb="233" eb="235">
      <t>ヒリツ</t>
    </rPh>
    <rPh sb="238" eb="240">
      <t>ネンド</t>
    </rPh>
    <rPh sb="240" eb="242">
      <t>イゼン</t>
    </rPh>
    <rPh sb="243" eb="244">
      <t>クラ</t>
    </rPh>
    <rPh sb="245" eb="247">
      <t>オオハバ</t>
    </rPh>
    <rPh sb="248" eb="250">
      <t>ゲンショウ</t>
    </rPh>
    <rPh sb="254" eb="256">
      <t>ルイジ</t>
    </rPh>
    <rPh sb="256" eb="258">
      <t>ダンタイ</t>
    </rPh>
    <rPh sb="259" eb="261">
      <t>ヘイキン</t>
    </rPh>
    <rPh sb="261" eb="262">
      <t>チ</t>
    </rPh>
    <rPh sb="263" eb="265">
      <t>ウワマワ</t>
    </rPh>
    <rPh sb="273" eb="275">
      <t>キギョウ</t>
    </rPh>
    <rPh sb="275" eb="276">
      <t>サイ</t>
    </rPh>
    <rPh sb="276" eb="278">
      <t>ザンダカ</t>
    </rPh>
    <rPh sb="278" eb="279">
      <t>タイ</t>
    </rPh>
    <rPh sb="279" eb="281">
      <t>ジギョウ</t>
    </rPh>
    <rPh sb="281" eb="283">
      <t>キボ</t>
    </rPh>
    <rPh sb="283" eb="285">
      <t>ヒリツ</t>
    </rPh>
    <rPh sb="286" eb="288">
      <t>カコ</t>
    </rPh>
    <rPh sb="289" eb="290">
      <t>ネン</t>
    </rPh>
    <rPh sb="292" eb="293">
      <t>ヨコ</t>
    </rPh>
    <rPh sb="296" eb="298">
      <t>スイイ</t>
    </rPh>
    <rPh sb="304" eb="306">
      <t>ルイジ</t>
    </rPh>
    <rPh sb="306" eb="308">
      <t>ダンタイ</t>
    </rPh>
    <rPh sb="309" eb="311">
      <t>ヘイキン</t>
    </rPh>
    <rPh sb="311" eb="312">
      <t>チ</t>
    </rPh>
    <rPh sb="313" eb="315">
      <t>オオハバ</t>
    </rPh>
    <rPh sb="316" eb="318">
      <t>ウワマワ</t>
    </rPh>
    <rPh sb="327" eb="329">
      <t>ルイジ</t>
    </rPh>
    <rPh sb="329" eb="331">
      <t>ダンタイ</t>
    </rPh>
    <rPh sb="332" eb="333">
      <t>クラ</t>
    </rPh>
    <rPh sb="334" eb="336">
      <t>フキュウ</t>
    </rPh>
    <rPh sb="336" eb="337">
      <t>リツ</t>
    </rPh>
    <rPh sb="338" eb="339">
      <t>ヒク</t>
    </rPh>
    <rPh sb="341" eb="342">
      <t>イマ</t>
    </rPh>
    <rPh sb="343" eb="345">
      <t>カクチョウ</t>
    </rPh>
    <rPh sb="345" eb="347">
      <t>ジギョウ</t>
    </rPh>
    <rPh sb="347" eb="348">
      <t>ヒ</t>
    </rPh>
    <rPh sb="358" eb="360">
      <t>ショリ</t>
    </rPh>
    <rPh sb="360" eb="363">
      <t>クイキナイ</t>
    </rPh>
    <rPh sb="363" eb="365">
      <t>ジンコウ</t>
    </rPh>
    <rPh sb="365" eb="367">
      <t>ミツド</t>
    </rPh>
    <rPh sb="368" eb="369">
      <t>ヒク</t>
    </rPh>
    <rPh sb="373" eb="375">
      <t>カリイレ</t>
    </rPh>
    <rPh sb="375" eb="376">
      <t>ガク</t>
    </rPh>
    <rPh sb="377" eb="378">
      <t>タイ</t>
    </rPh>
    <rPh sb="380" eb="383">
      <t>シヨウリョウ</t>
    </rPh>
    <rPh sb="383" eb="385">
      <t>シュウニュウ</t>
    </rPh>
    <rPh sb="386" eb="387">
      <t>スク</t>
    </rPh>
    <rPh sb="392" eb="394">
      <t>ヨウイン</t>
    </rPh>
    <rPh sb="395" eb="396">
      <t>カンガ</t>
    </rPh>
    <rPh sb="404" eb="406">
      <t>ケイヒ</t>
    </rPh>
    <rPh sb="406" eb="408">
      <t>カイシュウ</t>
    </rPh>
    <rPh sb="408" eb="409">
      <t>リツ</t>
    </rPh>
    <rPh sb="414" eb="416">
      <t>イジョウ</t>
    </rPh>
    <rPh sb="424" eb="426">
      <t>オスイ</t>
    </rPh>
    <rPh sb="426" eb="428">
      <t>ショリ</t>
    </rPh>
    <rPh sb="428" eb="430">
      <t>ゲンカ</t>
    </rPh>
    <rPh sb="435" eb="437">
      <t>カコ</t>
    </rPh>
    <rPh sb="438" eb="439">
      <t>ネン</t>
    </rPh>
    <rPh sb="442" eb="443">
      <t>ヨコ</t>
    </rPh>
    <rPh sb="446" eb="448">
      <t>スイイ</t>
    </rPh>
    <rPh sb="456" eb="458">
      <t>ネンド</t>
    </rPh>
    <rPh sb="459" eb="462">
      <t>ゼンネンド</t>
    </rPh>
    <rPh sb="465" eb="467">
      <t>スウチ</t>
    </rPh>
    <rPh sb="468" eb="470">
      <t>カイゼン</t>
    </rPh>
    <rPh sb="479" eb="481">
      <t>ルイジ</t>
    </rPh>
    <rPh sb="481" eb="483">
      <t>ダンタイ</t>
    </rPh>
    <rPh sb="484" eb="485">
      <t>クラ</t>
    </rPh>
    <rPh sb="486" eb="488">
      <t>フキュウ</t>
    </rPh>
    <rPh sb="488" eb="489">
      <t>リツ</t>
    </rPh>
    <rPh sb="490" eb="491">
      <t>ヒク</t>
    </rPh>
    <rPh sb="493" eb="495">
      <t>オスイ</t>
    </rPh>
    <rPh sb="495" eb="497">
      <t>ショリ</t>
    </rPh>
    <rPh sb="497" eb="498">
      <t>ヒ</t>
    </rPh>
    <rPh sb="499" eb="500">
      <t>シ</t>
    </rPh>
    <rPh sb="502" eb="504">
      <t>シホン</t>
    </rPh>
    <rPh sb="504" eb="505">
      <t>ヒ</t>
    </rPh>
    <rPh sb="506" eb="508">
      <t>ワリアイ</t>
    </rPh>
    <rPh sb="509" eb="510">
      <t>タカ</t>
    </rPh>
    <rPh sb="516" eb="518">
      <t>ルイジ</t>
    </rPh>
    <rPh sb="518" eb="520">
      <t>ダンタイ</t>
    </rPh>
    <rPh sb="521" eb="523">
      <t>ヘイキン</t>
    </rPh>
    <rPh sb="523" eb="524">
      <t>チ</t>
    </rPh>
    <rPh sb="525" eb="527">
      <t>ケイヒ</t>
    </rPh>
    <rPh sb="527" eb="529">
      <t>カイシュウ</t>
    </rPh>
    <rPh sb="529" eb="530">
      <t>リツ</t>
    </rPh>
    <rPh sb="531" eb="533">
      <t>シタマワ</t>
    </rPh>
    <rPh sb="535" eb="537">
      <t>オスイ</t>
    </rPh>
    <rPh sb="537" eb="539">
      <t>ショリ</t>
    </rPh>
    <rPh sb="539" eb="541">
      <t>ゲンカ</t>
    </rPh>
    <rPh sb="542" eb="544">
      <t>ウワマワ</t>
    </rPh>
    <rPh sb="549" eb="550">
      <t>カンガ</t>
    </rPh>
    <rPh sb="558" eb="560">
      <t>シセツ</t>
    </rPh>
    <rPh sb="560" eb="563">
      <t>リヨウリツ</t>
    </rPh>
    <rPh sb="565" eb="567">
      <t>カコ</t>
    </rPh>
    <rPh sb="568" eb="569">
      <t>ネン</t>
    </rPh>
    <rPh sb="569" eb="571">
      <t>ルイジ</t>
    </rPh>
    <rPh sb="571" eb="573">
      <t>ダンタイ</t>
    </rPh>
    <rPh sb="574" eb="576">
      <t>ヘイキン</t>
    </rPh>
    <rPh sb="576" eb="577">
      <t>チ</t>
    </rPh>
    <rPh sb="578" eb="580">
      <t>ウワマワ</t>
    </rPh>
    <rPh sb="585" eb="588">
      <t>コウリツテキ</t>
    </rPh>
    <rPh sb="589" eb="591">
      <t>シセツ</t>
    </rPh>
    <rPh sb="592" eb="594">
      <t>リヨウ</t>
    </rPh>
    <rPh sb="602" eb="604">
      <t>ネンド</t>
    </rPh>
    <rPh sb="605" eb="608">
      <t>シズオカケン</t>
    </rPh>
    <rPh sb="610" eb="612">
      <t>セイセイ</t>
    </rPh>
    <rPh sb="612" eb="614">
      <t>ジョウカ</t>
    </rPh>
    <rPh sb="619" eb="621">
      <t>イカン</t>
    </rPh>
    <rPh sb="624" eb="626">
      <t>ショリ</t>
    </rPh>
    <rPh sb="626" eb="628">
      <t>ノウリョク</t>
    </rPh>
    <rPh sb="629" eb="631">
      <t>ゾウカ</t>
    </rPh>
    <rPh sb="636" eb="639">
      <t>イチジテキ</t>
    </rPh>
    <rPh sb="640" eb="642">
      <t>シセツ</t>
    </rPh>
    <rPh sb="642" eb="645">
      <t>リヨウリツ</t>
    </rPh>
    <rPh sb="646" eb="648">
      <t>ゲンショウ</t>
    </rPh>
    <rPh sb="654" eb="656">
      <t>ネンド</t>
    </rPh>
    <rPh sb="657" eb="660">
      <t>スイセンカ</t>
    </rPh>
    <rPh sb="660" eb="661">
      <t>リツ</t>
    </rPh>
    <rPh sb="662" eb="664">
      <t>ゾウカ</t>
    </rPh>
    <rPh sb="665" eb="666">
      <t>トモナ</t>
    </rPh>
    <rPh sb="668" eb="671">
      <t>ゼンネンド</t>
    </rPh>
    <rPh sb="673" eb="675">
      <t>ゾウカ</t>
    </rPh>
    <rPh sb="681" eb="684">
      <t>スイセンカ</t>
    </rPh>
    <rPh sb="684" eb="685">
      <t>リツ</t>
    </rPh>
    <rPh sb="687" eb="689">
      <t>ネンネン</t>
    </rPh>
    <rPh sb="689" eb="691">
      <t>ゾウカ</t>
    </rPh>
    <rPh sb="707" eb="709">
      <t>ルイジ</t>
    </rPh>
    <rPh sb="709" eb="711">
      <t>ダンタイ</t>
    </rPh>
    <rPh sb="712" eb="714">
      <t>ヘイキン</t>
    </rPh>
    <rPh sb="714" eb="715">
      <t>チ</t>
    </rPh>
    <rPh sb="716" eb="717">
      <t>オオ</t>
    </rPh>
    <rPh sb="719" eb="721">
      <t>シタマワ</t>
    </rPh>
    <rPh sb="726" eb="728">
      <t>コンゴ</t>
    </rPh>
    <rPh sb="729" eb="731">
      <t>セイビ</t>
    </rPh>
    <rPh sb="732" eb="734">
      <t>タガク</t>
    </rPh>
    <rPh sb="735" eb="737">
      <t>ヒヨウ</t>
    </rPh>
    <rPh sb="741" eb="743">
      <t>チイキ</t>
    </rPh>
    <rPh sb="749" eb="751">
      <t>ヒヨウ</t>
    </rPh>
    <rPh sb="751" eb="752">
      <t>タイ</t>
    </rPh>
    <rPh sb="752" eb="754">
      <t>コウカ</t>
    </rPh>
    <rPh sb="755" eb="757">
      <t>ケンショウ</t>
    </rPh>
    <rPh sb="759" eb="761">
      <t>フキュウ</t>
    </rPh>
    <rPh sb="761" eb="762">
      <t>リツ</t>
    </rPh>
    <rPh sb="763" eb="766">
      <t>スイセンカ</t>
    </rPh>
    <rPh sb="766" eb="767">
      <t>リツ</t>
    </rPh>
    <rPh sb="768" eb="770">
      <t>コウジョウ</t>
    </rPh>
    <rPh sb="771" eb="772">
      <t>ハカ</t>
    </rPh>
    <phoneticPr fontId="4"/>
  </si>
  <si>
    <t>　①有形固定資産減価償却率は、26年度は新会計制度移行に伴うみなし償却制度廃止により、前年度に比べ増加しているが、類似団体の平均値は下回っているため、資産全体で考えると類似団体に比べ老朽化の度合いは低いと考えられる。
　②管渠老朽化率は、年々増加しており、過去５年において類似団体の平均値を上回り、今後も老朽管の急増が見込まれる。このため、管渠の改築については、26年度策定した第３次中期経営計画（27年度～30年度）で成果指標を設定し、計画的に実施していく。
　以上①及び②より、本市は類似団体に比べ、管渠以外の有形固定資産の老朽化の度合いは低いと考えられる。
　③管渠改築率は、25年度までは、類似団体の平均値を上回っていたが、26年度は繰越工事の増加により、平均値を下回った。しかし、繰越工事が27年度に完成し、27年度工事も年度内に完成すれば、類似団体との差は縮まるものと考える。管渠の改築については、26年度策定した第３次中期経営計画（27年度～30年度）で成果指標を設定し、計画的に実施していく。</t>
    <rPh sb="2" eb="4">
      <t>ユウケイ</t>
    </rPh>
    <rPh sb="4" eb="6">
      <t>コテイ</t>
    </rPh>
    <rPh sb="6" eb="8">
      <t>シサン</t>
    </rPh>
    <rPh sb="8" eb="10">
      <t>ゲンカ</t>
    </rPh>
    <rPh sb="10" eb="12">
      <t>ショウキャク</t>
    </rPh>
    <rPh sb="12" eb="13">
      <t>リツ</t>
    </rPh>
    <rPh sb="17" eb="19">
      <t>ネンド</t>
    </rPh>
    <rPh sb="20" eb="21">
      <t>シン</t>
    </rPh>
    <rPh sb="21" eb="23">
      <t>カイケイ</t>
    </rPh>
    <rPh sb="23" eb="25">
      <t>セイド</t>
    </rPh>
    <rPh sb="25" eb="27">
      <t>イコウ</t>
    </rPh>
    <rPh sb="28" eb="29">
      <t>トモナ</t>
    </rPh>
    <rPh sb="33" eb="35">
      <t>ショウキャク</t>
    </rPh>
    <rPh sb="35" eb="37">
      <t>セイド</t>
    </rPh>
    <rPh sb="37" eb="39">
      <t>ハイシ</t>
    </rPh>
    <rPh sb="43" eb="46">
      <t>ゼンネンド</t>
    </rPh>
    <rPh sb="47" eb="48">
      <t>クラ</t>
    </rPh>
    <rPh sb="49" eb="50">
      <t>ゾウ</t>
    </rPh>
    <rPh sb="50" eb="51">
      <t>カ</t>
    </rPh>
    <rPh sb="57" eb="59">
      <t>ルイジ</t>
    </rPh>
    <rPh sb="59" eb="61">
      <t>ダンタイ</t>
    </rPh>
    <rPh sb="62" eb="65">
      <t>ヘイキンチ</t>
    </rPh>
    <rPh sb="66" eb="68">
      <t>シタマワ</t>
    </rPh>
    <rPh sb="75" eb="77">
      <t>シサン</t>
    </rPh>
    <rPh sb="77" eb="79">
      <t>ゼンタイ</t>
    </rPh>
    <rPh sb="80" eb="81">
      <t>カンガ</t>
    </rPh>
    <rPh sb="84" eb="86">
      <t>ルイジ</t>
    </rPh>
    <rPh sb="86" eb="88">
      <t>ダンタイ</t>
    </rPh>
    <rPh sb="89" eb="90">
      <t>クラ</t>
    </rPh>
    <rPh sb="91" eb="94">
      <t>ロウキュウカ</t>
    </rPh>
    <rPh sb="95" eb="97">
      <t>ドア</t>
    </rPh>
    <rPh sb="99" eb="100">
      <t>ヒク</t>
    </rPh>
    <rPh sb="102" eb="103">
      <t>カンガ</t>
    </rPh>
    <rPh sb="111" eb="113">
      <t>カンキョ</t>
    </rPh>
    <rPh sb="113" eb="116">
      <t>ロウキュウカ</t>
    </rPh>
    <rPh sb="116" eb="117">
      <t>リツ</t>
    </rPh>
    <rPh sb="119" eb="121">
      <t>ネンネン</t>
    </rPh>
    <rPh sb="121" eb="123">
      <t>ゾウカ</t>
    </rPh>
    <rPh sb="128" eb="130">
      <t>カコ</t>
    </rPh>
    <rPh sb="131" eb="132">
      <t>ネン</t>
    </rPh>
    <rPh sb="136" eb="138">
      <t>ルイジ</t>
    </rPh>
    <rPh sb="138" eb="140">
      <t>ダンタイ</t>
    </rPh>
    <rPh sb="141" eb="143">
      <t>ヘイキン</t>
    </rPh>
    <rPh sb="143" eb="144">
      <t>チ</t>
    </rPh>
    <rPh sb="145" eb="147">
      <t>ウワマワ</t>
    </rPh>
    <rPh sb="149" eb="151">
      <t>コンゴ</t>
    </rPh>
    <rPh sb="152" eb="154">
      <t>ロウキュウ</t>
    </rPh>
    <rPh sb="154" eb="155">
      <t>カン</t>
    </rPh>
    <rPh sb="156" eb="158">
      <t>キュウゾウ</t>
    </rPh>
    <rPh sb="159" eb="161">
      <t>ミコ</t>
    </rPh>
    <rPh sb="232" eb="234">
      <t>イジョウ</t>
    </rPh>
    <rPh sb="235" eb="236">
      <t>オヨ</t>
    </rPh>
    <rPh sb="252" eb="254">
      <t>カンキョ</t>
    </rPh>
    <rPh sb="254" eb="256">
      <t>イガイ</t>
    </rPh>
    <rPh sb="257" eb="259">
      <t>ユウケイ</t>
    </rPh>
    <rPh sb="259" eb="261">
      <t>コテイ</t>
    </rPh>
    <rPh sb="261" eb="263">
      <t>シサン</t>
    </rPh>
    <rPh sb="264" eb="267">
      <t>ロウキュウカ</t>
    </rPh>
    <rPh sb="268" eb="270">
      <t>ドア</t>
    </rPh>
    <rPh sb="272" eb="273">
      <t>ヒク</t>
    </rPh>
    <rPh sb="275" eb="276">
      <t>カンガ</t>
    </rPh>
    <rPh sb="284" eb="286">
      <t>カンキョ</t>
    </rPh>
    <rPh sb="286" eb="288">
      <t>カイチク</t>
    </rPh>
    <rPh sb="288" eb="289">
      <t>リツ</t>
    </rPh>
    <rPh sb="293" eb="295">
      <t>ネンド</t>
    </rPh>
    <rPh sb="299" eb="301">
      <t>ルイジ</t>
    </rPh>
    <rPh sb="301" eb="303">
      <t>ダンタイ</t>
    </rPh>
    <rPh sb="304" eb="306">
      <t>ヘイキン</t>
    </rPh>
    <rPh sb="306" eb="307">
      <t>チ</t>
    </rPh>
    <rPh sb="308" eb="310">
      <t>ウワマワ</t>
    </rPh>
    <rPh sb="318" eb="320">
      <t>ネンド</t>
    </rPh>
    <rPh sb="321" eb="323">
      <t>クリコシ</t>
    </rPh>
    <rPh sb="323" eb="325">
      <t>コウジ</t>
    </rPh>
    <rPh sb="326" eb="327">
      <t>ゾウ</t>
    </rPh>
    <rPh sb="327" eb="328">
      <t>カ</t>
    </rPh>
    <rPh sb="332" eb="334">
      <t>ヘイキン</t>
    </rPh>
    <rPh sb="334" eb="335">
      <t>チ</t>
    </rPh>
    <rPh sb="336" eb="338">
      <t>シタマワ</t>
    </rPh>
    <rPh sb="345" eb="347">
      <t>クリコシ</t>
    </rPh>
    <rPh sb="347" eb="349">
      <t>コウジ</t>
    </rPh>
    <rPh sb="352" eb="354">
      <t>ネンド</t>
    </rPh>
    <rPh sb="355" eb="357">
      <t>カンセイ</t>
    </rPh>
    <rPh sb="361" eb="363">
      <t>ネンド</t>
    </rPh>
    <rPh sb="363" eb="365">
      <t>コウジ</t>
    </rPh>
    <rPh sb="366" eb="369">
      <t>ネンドナイ</t>
    </rPh>
    <rPh sb="370" eb="372">
      <t>カンセイ</t>
    </rPh>
    <rPh sb="376" eb="378">
      <t>ルイジ</t>
    </rPh>
    <rPh sb="378" eb="380">
      <t>ダンタイ</t>
    </rPh>
    <rPh sb="382" eb="383">
      <t>サ</t>
    </rPh>
    <rPh sb="384" eb="385">
      <t>チヂ</t>
    </rPh>
    <rPh sb="390" eb="391">
      <t>カンガ</t>
    </rPh>
    <rPh sb="394" eb="396">
      <t>カンキョ</t>
    </rPh>
    <rPh sb="397" eb="399">
      <t>カイチク</t>
    </rPh>
    <rPh sb="407" eb="409">
      <t>ネンド</t>
    </rPh>
    <rPh sb="409" eb="411">
      <t>サクテイ</t>
    </rPh>
    <rPh sb="413" eb="414">
      <t>ダイ</t>
    </rPh>
    <rPh sb="415" eb="416">
      <t>ツギ</t>
    </rPh>
    <rPh sb="416" eb="418">
      <t>チュウキ</t>
    </rPh>
    <rPh sb="418" eb="420">
      <t>ケイエイ</t>
    </rPh>
    <rPh sb="420" eb="422">
      <t>ケイカク</t>
    </rPh>
    <rPh sb="425" eb="427">
      <t>ネンド</t>
    </rPh>
    <rPh sb="430" eb="432">
      <t>ネンド</t>
    </rPh>
    <rPh sb="434" eb="436">
      <t>セイカ</t>
    </rPh>
    <rPh sb="436" eb="438">
      <t>シヒョウ</t>
    </rPh>
    <rPh sb="439" eb="441">
      <t>セッテイ</t>
    </rPh>
    <rPh sb="443" eb="446">
      <t>ケイカクテキ</t>
    </rPh>
    <rPh sb="447" eb="449">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</si>
</sst>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0.51</c:v>
                </c:pt>
                <c:pt idx="1">
                  <c:v>0.43</c:v>
                </c:pt>
                <c:pt idx="2">
                  <c:v>0.4</c:v>
                </c:pt>
                <c:pt idx="3">
                  <c:v>0.51</c:v>
                </c:pt>
                <c:pt idx="4">
                  <c:v>0.34</c:v>
                </c:pt>
              </c:numCache>
            </c:numRef>
          </c:val>
        </c:ser>
        <c:dLbls>
          <c:showLegendKey val="0"/>
          <c:showVal val="0"/>
          <c:showCatName val="0"/>
          <c:showSerName val="0"/>
          <c:showPercent val="0"/>
          <c:showBubbleSize val="0"/>
        </c:dLbls>
        <c:gapWidth val="150"/>
        <c:axId val="306417024"/>
        <c:axId val="30642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0.34</c:v>
                </c:pt>
                <c:pt idx="1">
                  <c:v>0.35</c:v>
                </c:pt>
                <c:pt idx="2">
                  <c:v>0.35</c:v>
                </c:pt>
                <c:pt idx="3">
                  <c:v>0.37</c:v>
                </c:pt>
                <c:pt idx="4">
                  <c:v>0.38</c:v>
                </c:pt>
              </c:numCache>
            </c:numRef>
          </c:val>
          <c:smooth val="0"/>
        </c:ser>
        <c:dLbls>
          <c:showLegendKey val="0"/>
          <c:showVal val="0"/>
          <c:showCatName val="0"/>
          <c:showSerName val="0"/>
          <c:showPercent val="0"/>
          <c:showBubbleSize val="0"/>
        </c:dLbls>
        <c:marker val="1"/>
        <c:smooth val="0"/>
        <c:axId val="306417024"/>
        <c:axId val="306425216"/>
      </c:lineChart>
      <c:dateAx>
        <c:axId val="306417024"/>
        <c:scaling>
          <c:orientation val="minMax"/>
        </c:scaling>
        <c:delete val="1"/>
        <c:axPos val="b"/>
        <c:numFmt formatCode="ge" sourceLinked="1"/>
        <c:majorTickMark val="none"/>
        <c:minorTickMark val="none"/>
        <c:tickLblPos val="none"/>
        <c:crossAx val="306425216"/>
        <c:crosses val="autoZero"/>
        <c:auto val="1"/>
        <c:lblOffset val="100"/>
        <c:baseTimeUnit val="years"/>
      </c:dateAx>
      <c:valAx>
        <c:axId val="30642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41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71.239999999999995</c:v>
                </c:pt>
                <c:pt idx="1">
                  <c:v>69.98</c:v>
                </c:pt>
                <c:pt idx="2">
                  <c:v>68.650000000000006</c:v>
                </c:pt>
                <c:pt idx="3">
                  <c:v>61.84</c:v>
                </c:pt>
                <c:pt idx="4">
                  <c:v>64.42</c:v>
                </c:pt>
              </c:numCache>
            </c:numRef>
          </c:val>
        </c:ser>
        <c:dLbls>
          <c:showLegendKey val="0"/>
          <c:showVal val="0"/>
          <c:showCatName val="0"/>
          <c:showSerName val="0"/>
          <c:showPercent val="0"/>
          <c:showBubbleSize val="0"/>
        </c:dLbls>
        <c:gapWidth val="150"/>
        <c:axId val="362834560"/>
        <c:axId val="36366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60.95</c:v>
                </c:pt>
                <c:pt idx="1">
                  <c:v>59.52</c:v>
                </c:pt>
                <c:pt idx="2">
                  <c:v>57.95</c:v>
                </c:pt>
                <c:pt idx="3">
                  <c:v>59.8</c:v>
                </c:pt>
                <c:pt idx="4">
                  <c:v>59.58</c:v>
                </c:pt>
              </c:numCache>
            </c:numRef>
          </c:val>
          <c:smooth val="0"/>
        </c:ser>
        <c:dLbls>
          <c:showLegendKey val="0"/>
          <c:showVal val="0"/>
          <c:showCatName val="0"/>
          <c:showSerName val="0"/>
          <c:showPercent val="0"/>
          <c:showBubbleSize val="0"/>
        </c:dLbls>
        <c:marker val="1"/>
        <c:smooth val="0"/>
        <c:axId val="362834560"/>
        <c:axId val="363664512"/>
      </c:lineChart>
      <c:dateAx>
        <c:axId val="362834560"/>
        <c:scaling>
          <c:orientation val="minMax"/>
        </c:scaling>
        <c:delete val="1"/>
        <c:axPos val="b"/>
        <c:numFmt formatCode="ge" sourceLinked="1"/>
        <c:majorTickMark val="none"/>
        <c:minorTickMark val="none"/>
        <c:tickLblPos val="none"/>
        <c:crossAx val="363664512"/>
        <c:crosses val="autoZero"/>
        <c:auto val="1"/>
        <c:lblOffset val="100"/>
        <c:baseTimeUnit val="years"/>
      </c:dateAx>
      <c:valAx>
        <c:axId val="36366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3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84.61</c:v>
                </c:pt>
                <c:pt idx="1">
                  <c:v>85.52</c:v>
                </c:pt>
                <c:pt idx="2">
                  <c:v>86.18</c:v>
                </c:pt>
                <c:pt idx="3">
                  <c:v>87.29</c:v>
                </c:pt>
                <c:pt idx="4">
                  <c:v>87.47</c:v>
                </c:pt>
              </c:numCache>
            </c:numRef>
          </c:val>
        </c:ser>
        <c:dLbls>
          <c:showLegendKey val="0"/>
          <c:showVal val="0"/>
          <c:showCatName val="0"/>
          <c:showSerName val="0"/>
          <c:showPercent val="0"/>
          <c:showBubbleSize val="0"/>
        </c:dLbls>
        <c:gapWidth val="150"/>
        <c:axId val="318167680"/>
        <c:axId val="31817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98.46</c:v>
                </c:pt>
                <c:pt idx="1">
                  <c:v>98.54</c:v>
                </c:pt>
                <c:pt idx="2">
                  <c:v>98.56</c:v>
                </c:pt>
                <c:pt idx="3">
                  <c:v>98.64</c:v>
                </c:pt>
                <c:pt idx="4">
                  <c:v>98.71</c:v>
                </c:pt>
              </c:numCache>
            </c:numRef>
          </c:val>
          <c:smooth val="0"/>
        </c:ser>
        <c:dLbls>
          <c:showLegendKey val="0"/>
          <c:showVal val="0"/>
          <c:showCatName val="0"/>
          <c:showSerName val="0"/>
          <c:showPercent val="0"/>
          <c:showBubbleSize val="0"/>
        </c:dLbls>
        <c:marker val="1"/>
        <c:smooth val="0"/>
        <c:axId val="318167680"/>
        <c:axId val="318173952"/>
      </c:lineChart>
      <c:dateAx>
        <c:axId val="318167680"/>
        <c:scaling>
          <c:orientation val="minMax"/>
        </c:scaling>
        <c:delete val="1"/>
        <c:axPos val="b"/>
        <c:numFmt formatCode="ge" sourceLinked="1"/>
        <c:majorTickMark val="none"/>
        <c:minorTickMark val="none"/>
        <c:tickLblPos val="none"/>
        <c:crossAx val="318173952"/>
        <c:crosses val="autoZero"/>
        <c:auto val="1"/>
        <c:lblOffset val="100"/>
        <c:baseTimeUnit val="years"/>
      </c:dateAx>
      <c:valAx>
        <c:axId val="31817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6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101.78</c:v>
                </c:pt>
                <c:pt idx="1">
                  <c:v>102.01</c:v>
                </c:pt>
                <c:pt idx="2">
                  <c:v>102.24</c:v>
                </c:pt>
                <c:pt idx="3">
                  <c:v>101.77</c:v>
                </c:pt>
                <c:pt idx="4">
                  <c:v>111.01</c:v>
                </c:pt>
              </c:numCache>
            </c:numRef>
          </c:val>
        </c:ser>
        <c:dLbls>
          <c:showLegendKey val="0"/>
          <c:showVal val="0"/>
          <c:showCatName val="0"/>
          <c:showSerName val="0"/>
          <c:showPercent val="0"/>
          <c:showBubbleSize val="0"/>
        </c:dLbls>
        <c:gapWidth val="150"/>
        <c:axId val="313923840"/>
        <c:axId val="31394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105.47</c:v>
                </c:pt>
                <c:pt idx="1">
                  <c:v>105.54</c:v>
                </c:pt>
                <c:pt idx="2">
                  <c:v>105.85</c:v>
                </c:pt>
                <c:pt idx="3">
                  <c:v>106.98</c:v>
                </c:pt>
                <c:pt idx="4">
                  <c:v>108.24</c:v>
                </c:pt>
              </c:numCache>
            </c:numRef>
          </c:val>
          <c:smooth val="0"/>
        </c:ser>
        <c:dLbls>
          <c:showLegendKey val="0"/>
          <c:showVal val="0"/>
          <c:showCatName val="0"/>
          <c:showSerName val="0"/>
          <c:showPercent val="0"/>
          <c:showBubbleSize val="0"/>
        </c:dLbls>
        <c:marker val="1"/>
        <c:smooth val="0"/>
        <c:axId val="313923840"/>
        <c:axId val="313942400"/>
      </c:lineChart>
      <c:dateAx>
        <c:axId val="313923840"/>
        <c:scaling>
          <c:orientation val="minMax"/>
        </c:scaling>
        <c:delete val="1"/>
        <c:axPos val="b"/>
        <c:numFmt formatCode="ge" sourceLinked="1"/>
        <c:majorTickMark val="none"/>
        <c:minorTickMark val="none"/>
        <c:tickLblPos val="none"/>
        <c:crossAx val="313942400"/>
        <c:crosses val="autoZero"/>
        <c:auto val="1"/>
        <c:lblOffset val="100"/>
        <c:baseTimeUnit val="years"/>
      </c:dateAx>
      <c:valAx>
        <c:axId val="31394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92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29.87</c:v>
                </c:pt>
                <c:pt idx="1">
                  <c:v>30.47</c:v>
                </c:pt>
                <c:pt idx="2">
                  <c:v>31.31</c:v>
                </c:pt>
                <c:pt idx="3">
                  <c:v>29.85</c:v>
                </c:pt>
                <c:pt idx="4">
                  <c:v>36.93</c:v>
                </c:pt>
              </c:numCache>
            </c:numRef>
          </c:val>
        </c:ser>
        <c:dLbls>
          <c:showLegendKey val="0"/>
          <c:showVal val="0"/>
          <c:showCatName val="0"/>
          <c:showSerName val="0"/>
          <c:showPercent val="0"/>
          <c:showBubbleSize val="0"/>
        </c:dLbls>
        <c:gapWidth val="150"/>
        <c:axId val="318462592"/>
        <c:axId val="31846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28.99</c:v>
                </c:pt>
                <c:pt idx="1">
                  <c:v>29.9</c:v>
                </c:pt>
                <c:pt idx="2">
                  <c:v>30.56</c:v>
                </c:pt>
                <c:pt idx="3">
                  <c:v>31.06</c:v>
                </c:pt>
                <c:pt idx="4">
                  <c:v>42</c:v>
                </c:pt>
              </c:numCache>
            </c:numRef>
          </c:val>
          <c:smooth val="0"/>
        </c:ser>
        <c:dLbls>
          <c:showLegendKey val="0"/>
          <c:showVal val="0"/>
          <c:showCatName val="0"/>
          <c:showSerName val="0"/>
          <c:showPercent val="0"/>
          <c:showBubbleSize val="0"/>
        </c:dLbls>
        <c:marker val="1"/>
        <c:smooth val="0"/>
        <c:axId val="318462592"/>
        <c:axId val="318468480"/>
      </c:lineChart>
      <c:dateAx>
        <c:axId val="318462592"/>
        <c:scaling>
          <c:orientation val="minMax"/>
        </c:scaling>
        <c:delete val="1"/>
        <c:axPos val="b"/>
        <c:numFmt formatCode="ge" sourceLinked="1"/>
        <c:majorTickMark val="none"/>
        <c:minorTickMark val="none"/>
        <c:tickLblPos val="none"/>
        <c:crossAx val="318468480"/>
        <c:crosses val="autoZero"/>
        <c:auto val="1"/>
        <c:lblOffset val="100"/>
        <c:baseTimeUnit val="years"/>
      </c:dateAx>
      <c:valAx>
        <c:axId val="31846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6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6.1</c:v>
                </c:pt>
                <c:pt idx="1">
                  <c:v>6.37</c:v>
                </c:pt>
                <c:pt idx="2">
                  <c:v>7.43</c:v>
                </c:pt>
                <c:pt idx="3">
                  <c:v>7.58</c:v>
                </c:pt>
                <c:pt idx="4">
                  <c:v>7.97</c:v>
                </c:pt>
              </c:numCache>
            </c:numRef>
          </c:val>
        </c:ser>
        <c:dLbls>
          <c:showLegendKey val="0"/>
          <c:showVal val="0"/>
          <c:showCatName val="0"/>
          <c:showSerName val="0"/>
          <c:showPercent val="0"/>
          <c:showBubbleSize val="0"/>
        </c:dLbls>
        <c:gapWidth val="150"/>
        <c:axId val="318483840"/>
        <c:axId val="31849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5.77</c:v>
                </c:pt>
                <c:pt idx="1">
                  <c:v>6.06</c:v>
                </c:pt>
                <c:pt idx="2">
                  <c:v>6.24</c:v>
                </c:pt>
                <c:pt idx="3">
                  <c:v>6.43</c:v>
                </c:pt>
                <c:pt idx="4">
                  <c:v>6.95</c:v>
                </c:pt>
              </c:numCache>
            </c:numRef>
          </c:val>
          <c:smooth val="0"/>
        </c:ser>
        <c:dLbls>
          <c:showLegendKey val="0"/>
          <c:showVal val="0"/>
          <c:showCatName val="0"/>
          <c:showSerName val="0"/>
          <c:showPercent val="0"/>
          <c:showBubbleSize val="0"/>
        </c:dLbls>
        <c:marker val="1"/>
        <c:smooth val="0"/>
        <c:axId val="318483840"/>
        <c:axId val="318490112"/>
      </c:lineChart>
      <c:dateAx>
        <c:axId val="318483840"/>
        <c:scaling>
          <c:orientation val="minMax"/>
        </c:scaling>
        <c:delete val="1"/>
        <c:axPos val="b"/>
        <c:numFmt formatCode="ge" sourceLinked="1"/>
        <c:majorTickMark val="none"/>
        <c:minorTickMark val="none"/>
        <c:tickLblPos val="none"/>
        <c:crossAx val="318490112"/>
        <c:crosses val="autoZero"/>
        <c:auto val="1"/>
        <c:lblOffset val="100"/>
        <c:baseTimeUnit val="years"/>
      </c:dateAx>
      <c:valAx>
        <c:axId val="31849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8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3030400"/>
        <c:axId val="32303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7.14</c:v>
                </c:pt>
                <c:pt idx="1">
                  <c:v>6.77</c:v>
                </c:pt>
                <c:pt idx="2">
                  <c:v>5.72</c:v>
                </c:pt>
                <c:pt idx="3">
                  <c:v>4.09</c:v>
                </c:pt>
                <c:pt idx="4">
                  <c:v>0.61</c:v>
                </c:pt>
              </c:numCache>
            </c:numRef>
          </c:val>
          <c:smooth val="0"/>
        </c:ser>
        <c:dLbls>
          <c:showLegendKey val="0"/>
          <c:showVal val="0"/>
          <c:showCatName val="0"/>
          <c:showSerName val="0"/>
          <c:showPercent val="0"/>
          <c:showBubbleSize val="0"/>
        </c:dLbls>
        <c:marker val="1"/>
        <c:smooth val="0"/>
        <c:axId val="323030400"/>
        <c:axId val="323032960"/>
      </c:lineChart>
      <c:dateAx>
        <c:axId val="323030400"/>
        <c:scaling>
          <c:orientation val="minMax"/>
        </c:scaling>
        <c:delete val="1"/>
        <c:axPos val="b"/>
        <c:numFmt formatCode="ge" sourceLinked="1"/>
        <c:majorTickMark val="none"/>
        <c:minorTickMark val="none"/>
        <c:tickLblPos val="none"/>
        <c:crossAx val="323032960"/>
        <c:crosses val="autoZero"/>
        <c:auto val="1"/>
        <c:lblOffset val="100"/>
        <c:baseTimeUnit val="years"/>
      </c:dateAx>
      <c:valAx>
        <c:axId val="32303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3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204.03</c:v>
                </c:pt>
                <c:pt idx="1">
                  <c:v>200.63</c:v>
                </c:pt>
                <c:pt idx="2">
                  <c:v>191.94</c:v>
                </c:pt>
                <c:pt idx="3">
                  <c:v>232.78</c:v>
                </c:pt>
                <c:pt idx="4">
                  <c:v>78.31</c:v>
                </c:pt>
              </c:numCache>
            </c:numRef>
          </c:val>
        </c:ser>
        <c:dLbls>
          <c:showLegendKey val="0"/>
          <c:showVal val="0"/>
          <c:showCatName val="0"/>
          <c:showSerName val="0"/>
          <c:showPercent val="0"/>
          <c:showBubbleSize val="0"/>
        </c:dLbls>
        <c:gapWidth val="150"/>
        <c:axId val="323077632"/>
        <c:axId val="32308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189.52</c:v>
                </c:pt>
                <c:pt idx="1">
                  <c:v>178.08</c:v>
                </c:pt>
                <c:pt idx="2">
                  <c:v>182.39</c:v>
                </c:pt>
                <c:pt idx="3">
                  <c:v>187.05</c:v>
                </c:pt>
                <c:pt idx="4">
                  <c:v>55.68</c:v>
                </c:pt>
              </c:numCache>
            </c:numRef>
          </c:val>
          <c:smooth val="0"/>
        </c:ser>
        <c:dLbls>
          <c:showLegendKey val="0"/>
          <c:showVal val="0"/>
          <c:showCatName val="0"/>
          <c:showSerName val="0"/>
          <c:showPercent val="0"/>
          <c:showBubbleSize val="0"/>
        </c:dLbls>
        <c:marker val="1"/>
        <c:smooth val="0"/>
        <c:axId val="323077632"/>
        <c:axId val="323089920"/>
      </c:lineChart>
      <c:dateAx>
        <c:axId val="323077632"/>
        <c:scaling>
          <c:orientation val="minMax"/>
        </c:scaling>
        <c:delete val="1"/>
        <c:axPos val="b"/>
        <c:numFmt formatCode="ge" sourceLinked="1"/>
        <c:majorTickMark val="none"/>
        <c:minorTickMark val="none"/>
        <c:tickLblPos val="none"/>
        <c:crossAx val="323089920"/>
        <c:crosses val="autoZero"/>
        <c:auto val="1"/>
        <c:lblOffset val="100"/>
        <c:baseTimeUnit val="years"/>
      </c:dateAx>
      <c:valAx>
        <c:axId val="32308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7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1556.15</c:v>
                </c:pt>
                <c:pt idx="1">
                  <c:v>1533.89</c:v>
                </c:pt>
                <c:pt idx="2">
                  <c:v>1506.59</c:v>
                </c:pt>
                <c:pt idx="3">
                  <c:v>1522.32</c:v>
                </c:pt>
                <c:pt idx="4">
                  <c:v>1523.93</c:v>
                </c:pt>
              </c:numCache>
            </c:numRef>
          </c:val>
        </c:ser>
        <c:dLbls>
          <c:showLegendKey val="0"/>
          <c:showVal val="0"/>
          <c:showCatName val="0"/>
          <c:showSerName val="0"/>
          <c:showPercent val="0"/>
          <c:showBubbleSize val="0"/>
        </c:dLbls>
        <c:gapWidth val="150"/>
        <c:axId val="323180032"/>
        <c:axId val="32321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707.57</c:v>
                </c:pt>
                <c:pt idx="1">
                  <c:v>696.19</c:v>
                </c:pt>
                <c:pt idx="2">
                  <c:v>671.46</c:v>
                </c:pt>
                <c:pt idx="3">
                  <c:v>644.47</c:v>
                </c:pt>
                <c:pt idx="4">
                  <c:v>627.59</c:v>
                </c:pt>
              </c:numCache>
            </c:numRef>
          </c:val>
          <c:smooth val="0"/>
        </c:ser>
        <c:dLbls>
          <c:showLegendKey val="0"/>
          <c:showVal val="0"/>
          <c:showCatName val="0"/>
          <c:showSerName val="0"/>
          <c:showPercent val="0"/>
          <c:showBubbleSize val="0"/>
        </c:dLbls>
        <c:marker val="1"/>
        <c:smooth val="0"/>
        <c:axId val="323180032"/>
        <c:axId val="323219456"/>
      </c:lineChart>
      <c:dateAx>
        <c:axId val="323180032"/>
        <c:scaling>
          <c:orientation val="minMax"/>
        </c:scaling>
        <c:delete val="1"/>
        <c:axPos val="b"/>
        <c:numFmt formatCode="ge" sourceLinked="1"/>
        <c:majorTickMark val="none"/>
        <c:minorTickMark val="none"/>
        <c:tickLblPos val="none"/>
        <c:crossAx val="323219456"/>
        <c:crosses val="autoZero"/>
        <c:auto val="1"/>
        <c:lblOffset val="100"/>
        <c:baseTimeUnit val="years"/>
      </c:dateAx>
      <c:valAx>
        <c:axId val="32321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8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105.47</c:v>
                </c:pt>
                <c:pt idx="1">
                  <c:v>103.03</c:v>
                </c:pt>
                <c:pt idx="2">
                  <c:v>105.63</c:v>
                </c:pt>
                <c:pt idx="3">
                  <c:v>104.49</c:v>
                </c:pt>
                <c:pt idx="4">
                  <c:v>105.26</c:v>
                </c:pt>
              </c:numCache>
            </c:numRef>
          </c:val>
        </c:ser>
        <c:dLbls>
          <c:showLegendKey val="0"/>
          <c:showVal val="0"/>
          <c:showCatName val="0"/>
          <c:showSerName val="0"/>
          <c:showPercent val="0"/>
          <c:showBubbleSize val="0"/>
        </c:dLbls>
        <c:gapWidth val="150"/>
        <c:axId val="323779200"/>
        <c:axId val="32443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107.3</c:v>
                </c:pt>
                <c:pt idx="1">
                  <c:v>106.48</c:v>
                </c:pt>
                <c:pt idx="2">
                  <c:v>107.64</c:v>
                </c:pt>
                <c:pt idx="3">
                  <c:v>109.25</c:v>
                </c:pt>
                <c:pt idx="4">
                  <c:v>113.93</c:v>
                </c:pt>
              </c:numCache>
            </c:numRef>
          </c:val>
          <c:smooth val="0"/>
        </c:ser>
        <c:dLbls>
          <c:showLegendKey val="0"/>
          <c:showVal val="0"/>
          <c:showCatName val="0"/>
          <c:showSerName val="0"/>
          <c:showPercent val="0"/>
          <c:showBubbleSize val="0"/>
        </c:dLbls>
        <c:marker val="1"/>
        <c:smooth val="0"/>
        <c:axId val="323779200"/>
        <c:axId val="324432640"/>
      </c:lineChart>
      <c:dateAx>
        <c:axId val="323779200"/>
        <c:scaling>
          <c:orientation val="minMax"/>
        </c:scaling>
        <c:delete val="1"/>
        <c:axPos val="b"/>
        <c:numFmt formatCode="ge" sourceLinked="1"/>
        <c:majorTickMark val="none"/>
        <c:minorTickMark val="none"/>
        <c:tickLblPos val="none"/>
        <c:crossAx val="324432640"/>
        <c:crosses val="autoZero"/>
        <c:auto val="1"/>
        <c:lblOffset val="100"/>
        <c:baseTimeUnit val="years"/>
      </c:dateAx>
      <c:valAx>
        <c:axId val="32443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77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143.97</c:v>
                </c:pt>
                <c:pt idx="1">
                  <c:v>147.16</c:v>
                </c:pt>
                <c:pt idx="2">
                  <c:v>143.4</c:v>
                </c:pt>
                <c:pt idx="3">
                  <c:v>144.88</c:v>
                </c:pt>
                <c:pt idx="4">
                  <c:v>143.81</c:v>
                </c:pt>
              </c:numCache>
            </c:numRef>
          </c:val>
        </c:ser>
        <c:dLbls>
          <c:showLegendKey val="0"/>
          <c:showVal val="0"/>
          <c:showCatName val="0"/>
          <c:showSerName val="0"/>
          <c:showPercent val="0"/>
          <c:showBubbleSize val="0"/>
        </c:dLbls>
        <c:gapWidth val="150"/>
        <c:axId val="338944000"/>
        <c:axId val="33894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124.21</c:v>
                </c:pt>
                <c:pt idx="1">
                  <c:v>124.63</c:v>
                </c:pt>
                <c:pt idx="2">
                  <c:v>123.36</c:v>
                </c:pt>
                <c:pt idx="3">
                  <c:v>121.96</c:v>
                </c:pt>
                <c:pt idx="4">
                  <c:v>116.77</c:v>
                </c:pt>
              </c:numCache>
            </c:numRef>
          </c:val>
          <c:smooth val="0"/>
        </c:ser>
        <c:dLbls>
          <c:showLegendKey val="0"/>
          <c:showVal val="0"/>
          <c:showCatName val="0"/>
          <c:showSerName val="0"/>
          <c:showPercent val="0"/>
          <c:showBubbleSize val="0"/>
        </c:dLbls>
        <c:marker val="1"/>
        <c:smooth val="0"/>
        <c:axId val="338944000"/>
        <c:axId val="338947456"/>
      </c:lineChart>
      <c:dateAx>
        <c:axId val="338944000"/>
        <c:scaling>
          <c:orientation val="minMax"/>
        </c:scaling>
        <c:delete val="1"/>
        <c:axPos val="b"/>
        <c:numFmt formatCode="ge" sourceLinked="1"/>
        <c:majorTickMark val="none"/>
        <c:minorTickMark val="none"/>
        <c:tickLblPos val="none"/>
        <c:crossAx val="338947456"/>
        <c:crosses val="autoZero"/>
        <c:auto val="1"/>
        <c:lblOffset val="100"/>
        <c:baseTimeUnit val="years"/>
      </c:dateAx>
      <c:valAx>
        <c:axId val="33894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94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55468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2" t="str">
        <f>データ!H6</f>
        <v>静岡県　静岡市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政令市等</v>
      </c>
      <c r="X8" s="70"/>
      <c r="Y8" s="70"/>
      <c r="Z8" s="70"/>
      <c r="AA8" s="70"/>
      <c r="AB8" s="70"/>
      <c r="AC8" s="70"/>
      <c r="AD8" s="3"/>
      <c r="AE8" s="3"/>
      <c r="AF8" s="3"/>
      <c r="AG8" s="3"/>
      <c r="AH8" s="3"/>
      <c r="AI8" s="3"/>
      <c r="AJ8" s="3"/>
      <c r="AK8" s="3"/>
      <c r="AL8" s="64">
        <f>データ!R6</f>
        <v>715752</v>
      </c>
      <c r="AM8" s="64"/>
      <c r="AN8" s="64"/>
      <c r="AO8" s="64"/>
      <c r="AP8" s="64"/>
      <c r="AQ8" s="64"/>
      <c r="AR8" s="64"/>
      <c r="AS8" s="64"/>
      <c r="AT8" s="63">
        <f>データ!S6</f>
        <v>1411.9</v>
      </c>
      <c r="AU8" s="63"/>
      <c r="AV8" s="63"/>
      <c r="AW8" s="63"/>
      <c r="AX8" s="63"/>
      <c r="AY8" s="63"/>
      <c r="AZ8" s="63"/>
      <c r="BA8" s="63"/>
      <c r="BB8" s="63">
        <f>データ!T6</f>
        <v>506.94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2">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2">
      <c r="A10" s="2"/>
      <c r="B10" s="63" t="str">
        <f>データ!M6</f>
        <v>-</v>
      </c>
      <c r="C10" s="63"/>
      <c r="D10" s="63"/>
      <c r="E10" s="63"/>
      <c r="F10" s="63"/>
      <c r="G10" s="63"/>
      <c r="H10" s="63"/>
      <c r="I10" s="63">
        <f>データ!N6</f>
        <v>57.94</v>
      </c>
      <c r="J10" s="63"/>
      <c r="K10" s="63"/>
      <c r="L10" s="63"/>
      <c r="M10" s="63"/>
      <c r="N10" s="63"/>
      <c r="O10" s="63"/>
      <c r="P10" s="63">
        <f>データ!O6</f>
        <v>82.53</v>
      </c>
      <c r="Q10" s="63"/>
      <c r="R10" s="63"/>
      <c r="S10" s="63"/>
      <c r="T10" s="63"/>
      <c r="U10" s="63"/>
      <c r="V10" s="63"/>
      <c r="W10" s="63">
        <f>データ!P6</f>
        <v>52.56</v>
      </c>
      <c r="X10" s="63"/>
      <c r="Y10" s="63"/>
      <c r="Z10" s="63"/>
      <c r="AA10" s="63"/>
      <c r="AB10" s="63"/>
      <c r="AC10" s="63"/>
      <c r="AD10" s="64">
        <f>データ!Q6</f>
        <v>2720</v>
      </c>
      <c r="AE10" s="64"/>
      <c r="AF10" s="64"/>
      <c r="AG10" s="64"/>
      <c r="AH10" s="64"/>
      <c r="AI10" s="64"/>
      <c r="AJ10" s="64"/>
      <c r="AK10" s="2"/>
      <c r="AL10" s="64">
        <f>データ!U6</f>
        <v>588926</v>
      </c>
      <c r="AM10" s="64"/>
      <c r="AN10" s="64"/>
      <c r="AO10" s="64"/>
      <c r="AP10" s="64"/>
      <c r="AQ10" s="64"/>
      <c r="AR10" s="64"/>
      <c r="AS10" s="64"/>
      <c r="AT10" s="63">
        <f>データ!V6</f>
        <v>87.67</v>
      </c>
      <c r="AU10" s="63"/>
      <c r="AV10" s="63"/>
      <c r="AW10" s="63"/>
      <c r="AX10" s="63"/>
      <c r="AY10" s="63"/>
      <c r="AZ10" s="63"/>
      <c r="BA10" s="63"/>
      <c r="BB10" s="63">
        <f>データ!W6</f>
        <v>6717.53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2014</v>
      </c>
      <c r="C6" s="31">
        <f t="shared" ref="C6:W6" si="3">C7</f>
        <v>221007</v>
      </c>
      <c r="D6" s="31">
        <f t="shared" si="3"/>
        <v>46</v>
      </c>
      <c r="E6" s="31">
        <f t="shared" si="3"/>
        <v>17</v>
      </c>
      <c r="F6" s="31">
        <f t="shared" si="3"/>
        <v>1</v>
      </c>
      <c r="G6" s="31">
        <f t="shared" si="3"/>
        <v>0</v>
      </c>
      <c r="H6" s="31" t="str">
        <f t="shared" si="3"/>
        <v>静岡県　静岡市</v>
      </c>
      <c r="I6" s="31" t="str">
        <f t="shared" si="3"/>
        <v>法適用</v>
      </c>
      <c r="J6" s="31" t="str">
        <f t="shared" si="3"/>
        <v>下水道事業</v>
      </c>
      <c r="K6" s="31" t="str">
        <f t="shared" si="3"/>
        <v>公共下水道</v>
      </c>
      <c r="L6" s="31" t="str">
        <f t="shared" si="3"/>
        <v>政令市等</v>
      </c>
      <c r="M6" s="32" t="str">
        <f t="shared" si="3"/>
        <v>-</v>
      </c>
      <c r="N6" s="32">
        <f t="shared" si="3"/>
        <v>57.94</v>
      </c>
      <c r="O6" s="32">
        <f t="shared" si="3"/>
        <v>82.53</v>
      </c>
      <c r="P6" s="32">
        <f t="shared" si="3"/>
        <v>52.56</v>
      </c>
      <c r="Q6" s="32">
        <f t="shared" si="3"/>
        <v>2720</v>
      </c>
      <c r="R6" s="32">
        <f t="shared" si="3"/>
        <v>715752</v>
      </c>
      <c r="S6" s="32">
        <f t="shared" si="3"/>
        <v>1411.9</v>
      </c>
      <c r="T6" s="32">
        <f t="shared" si="3"/>
        <v>506.94</v>
      </c>
      <c r="U6" s="32">
        <f t="shared" si="3"/>
        <v>588926</v>
      </c>
      <c r="V6" s="32">
        <f t="shared" si="3"/>
        <v>87.67</v>
      </c>
      <c r="W6" s="32">
        <f t="shared" si="3"/>
        <v>6717.53</v>
      </c>
      <c r="X6" s="33">
        <f>IF(X7="",NA(),X7)</f>
        <v>101.78</v>
      </c>
      <c r="Y6" s="33">
        <f t="shared" ref="Y6:AG6" si="4">IF(Y7="",NA(),Y7)</f>
        <v>102.01</v>
      </c>
      <c r="Z6" s="33">
        <f t="shared" si="4"/>
        <v>102.24</v>
      </c>
      <c r="AA6" s="33">
        <f t="shared" si="4"/>
        <v>101.77</v>
      </c>
      <c r="AB6" s="33">
        <f t="shared" si="4"/>
        <v>111.01</v>
      </c>
      <c r="AC6" s="33">
        <f t="shared" si="4"/>
        <v>105.47</v>
      </c>
      <c r="AD6" s="33">
        <f t="shared" si="4"/>
        <v>105.54</v>
      </c>
      <c r="AE6" s="33">
        <f t="shared" si="4"/>
        <v>105.85</v>
      </c>
      <c r="AF6" s="33">
        <f t="shared" si="4"/>
        <v>106.98</v>
      </c>
      <c r="AG6" s="33">
        <f t="shared" si="4"/>
        <v>108.24</v>
      </c>
      <c r="AH6" s="32" t="str">
        <f>IF(AH7="","",IF(AH7="-","【-】","【"&amp;SUBSTITUTE(TEXT(AH7,"#,##0.00"),"-","△")&amp;"】"))</f>
        <v>【107.74】</v>
      </c>
      <c r="AI6" s="32">
        <f>IF(AI7="",NA(),AI7)</f>
        <v>0</v>
      </c>
      <c r="AJ6" s="32">
        <f t="shared" ref="AJ6:AR6" si="5">IF(AJ7="",NA(),AJ7)</f>
        <v>0</v>
      </c>
      <c r="AK6" s="32">
        <f t="shared" si="5"/>
        <v>0</v>
      </c>
      <c r="AL6" s="32">
        <f t="shared" si="5"/>
        <v>0</v>
      </c>
      <c r="AM6" s="32">
        <f t="shared" si="5"/>
        <v>0</v>
      </c>
      <c r="AN6" s="33">
        <f t="shared" si="5"/>
        <v>7.14</v>
      </c>
      <c r="AO6" s="33">
        <f t="shared" si="5"/>
        <v>6.77</v>
      </c>
      <c r="AP6" s="33">
        <f t="shared" si="5"/>
        <v>5.72</v>
      </c>
      <c r="AQ6" s="33">
        <f t="shared" si="5"/>
        <v>4.09</v>
      </c>
      <c r="AR6" s="33">
        <f t="shared" si="5"/>
        <v>0.61</v>
      </c>
      <c r="AS6" s="32" t="str">
        <f>IF(AS7="","",IF(AS7="-","【-】","【"&amp;SUBSTITUTE(TEXT(AS7,"#,##0.00"),"-","△")&amp;"】"))</f>
        <v>【4.71】</v>
      </c>
      <c r="AT6" s="33">
        <f>IF(AT7="",NA(),AT7)</f>
        <v>204.03</v>
      </c>
      <c r="AU6" s="33">
        <f t="shared" ref="AU6:BC6" si="6">IF(AU7="",NA(),AU7)</f>
        <v>200.63</v>
      </c>
      <c r="AV6" s="33">
        <f t="shared" si="6"/>
        <v>191.94</v>
      </c>
      <c r="AW6" s="33">
        <f t="shared" si="6"/>
        <v>232.78</v>
      </c>
      <c r="AX6" s="33">
        <f t="shared" si="6"/>
        <v>78.31</v>
      </c>
      <c r="AY6" s="33">
        <f t="shared" si="6"/>
        <v>189.52</v>
      </c>
      <c r="AZ6" s="33">
        <f t="shared" si="6"/>
        <v>178.08</v>
      </c>
      <c r="BA6" s="33">
        <f t="shared" si="6"/>
        <v>182.39</v>
      </c>
      <c r="BB6" s="33">
        <f t="shared" si="6"/>
        <v>187.05</v>
      </c>
      <c r="BC6" s="33">
        <f t="shared" si="6"/>
        <v>55.68</v>
      </c>
      <c r="BD6" s="32" t="str">
        <f>IF(BD7="","",IF(BD7="-","【-】","【"&amp;SUBSTITUTE(TEXT(BD7,"#,##0.00"),"-","△")&amp;"】"))</f>
        <v>【56.46】</v>
      </c>
      <c r="BE6" s="33">
        <f>IF(BE7="",NA(),BE7)</f>
        <v>1556.15</v>
      </c>
      <c r="BF6" s="33">
        <f t="shared" ref="BF6:BN6" si="7">IF(BF7="",NA(),BF7)</f>
        <v>1533.89</v>
      </c>
      <c r="BG6" s="33">
        <f t="shared" si="7"/>
        <v>1506.59</v>
      </c>
      <c r="BH6" s="33">
        <f t="shared" si="7"/>
        <v>1522.32</v>
      </c>
      <c r="BI6" s="33">
        <f t="shared" si="7"/>
        <v>1523.93</v>
      </c>
      <c r="BJ6" s="33">
        <f t="shared" si="7"/>
        <v>707.57</v>
      </c>
      <c r="BK6" s="33">
        <f t="shared" si="7"/>
        <v>696.19</v>
      </c>
      <c r="BL6" s="33">
        <f t="shared" si="7"/>
        <v>671.46</v>
      </c>
      <c r="BM6" s="33">
        <f t="shared" si="7"/>
        <v>644.47</v>
      </c>
      <c r="BN6" s="33">
        <f t="shared" si="7"/>
        <v>627.59</v>
      </c>
      <c r="BO6" s="32" t="str">
        <f>IF(BO7="","",IF(BO7="-","【-】","【"&amp;SUBSTITUTE(TEXT(BO7,"#,##0.00"),"-","△")&amp;"】"))</f>
        <v>【776.35】</v>
      </c>
      <c r="BP6" s="33">
        <f>IF(BP7="",NA(),BP7)</f>
        <v>105.47</v>
      </c>
      <c r="BQ6" s="33">
        <f t="shared" ref="BQ6:BY6" si="8">IF(BQ7="",NA(),BQ7)</f>
        <v>103.03</v>
      </c>
      <c r="BR6" s="33">
        <f t="shared" si="8"/>
        <v>105.63</v>
      </c>
      <c r="BS6" s="33">
        <f t="shared" si="8"/>
        <v>104.49</v>
      </c>
      <c r="BT6" s="33">
        <f t="shared" si="8"/>
        <v>105.26</v>
      </c>
      <c r="BU6" s="33">
        <f t="shared" si="8"/>
        <v>107.3</v>
      </c>
      <c r="BV6" s="33">
        <f t="shared" si="8"/>
        <v>106.48</v>
      </c>
      <c r="BW6" s="33">
        <f t="shared" si="8"/>
        <v>107.64</v>
      </c>
      <c r="BX6" s="33">
        <f t="shared" si="8"/>
        <v>109.25</v>
      </c>
      <c r="BY6" s="33">
        <f t="shared" si="8"/>
        <v>113.93</v>
      </c>
      <c r="BZ6" s="32" t="str">
        <f>IF(BZ7="","",IF(BZ7="-","【-】","【"&amp;SUBSTITUTE(TEXT(BZ7,"#,##0.00"),"-","△")&amp;"】"))</f>
        <v>【96.57】</v>
      </c>
      <c r="CA6" s="33">
        <f>IF(CA7="",NA(),CA7)</f>
        <v>143.97</v>
      </c>
      <c r="CB6" s="33">
        <f t="shared" ref="CB6:CJ6" si="9">IF(CB7="",NA(),CB7)</f>
        <v>147.16</v>
      </c>
      <c r="CC6" s="33">
        <f t="shared" si="9"/>
        <v>143.4</v>
      </c>
      <c r="CD6" s="33">
        <f t="shared" si="9"/>
        <v>144.88</v>
      </c>
      <c r="CE6" s="33">
        <f t="shared" si="9"/>
        <v>143.81</v>
      </c>
      <c r="CF6" s="33">
        <f t="shared" si="9"/>
        <v>124.21</v>
      </c>
      <c r="CG6" s="33">
        <f t="shared" si="9"/>
        <v>124.63</v>
      </c>
      <c r="CH6" s="33">
        <f t="shared" si="9"/>
        <v>123.36</v>
      </c>
      <c r="CI6" s="33">
        <f t="shared" si="9"/>
        <v>121.96</v>
      </c>
      <c r="CJ6" s="33">
        <f t="shared" si="9"/>
        <v>116.77</v>
      </c>
      <c r="CK6" s="32" t="str">
        <f>IF(CK7="","",IF(CK7="-","【-】","【"&amp;SUBSTITUTE(TEXT(CK7,"#,##0.00"),"-","△")&amp;"】"))</f>
        <v>【142.28】</v>
      </c>
      <c r="CL6" s="33">
        <f>IF(CL7="",NA(),CL7)</f>
        <v>71.239999999999995</v>
      </c>
      <c r="CM6" s="33">
        <f t="shared" ref="CM6:CU6" si="10">IF(CM7="",NA(),CM7)</f>
        <v>69.98</v>
      </c>
      <c r="CN6" s="33">
        <f t="shared" si="10"/>
        <v>68.650000000000006</v>
      </c>
      <c r="CO6" s="33">
        <f t="shared" si="10"/>
        <v>61.84</v>
      </c>
      <c r="CP6" s="33">
        <f t="shared" si="10"/>
        <v>64.42</v>
      </c>
      <c r="CQ6" s="33">
        <f t="shared" si="10"/>
        <v>60.95</v>
      </c>
      <c r="CR6" s="33">
        <f t="shared" si="10"/>
        <v>59.52</v>
      </c>
      <c r="CS6" s="33">
        <f t="shared" si="10"/>
        <v>57.95</v>
      </c>
      <c r="CT6" s="33">
        <f t="shared" si="10"/>
        <v>59.8</v>
      </c>
      <c r="CU6" s="33">
        <f t="shared" si="10"/>
        <v>59.58</v>
      </c>
      <c r="CV6" s="32" t="str">
        <f>IF(CV7="","",IF(CV7="-","【-】","【"&amp;SUBSTITUTE(TEXT(CV7,"#,##0.00"),"-","△")&amp;"】"))</f>
        <v>【60.35】</v>
      </c>
      <c r="CW6" s="33">
        <f>IF(CW7="",NA(),CW7)</f>
        <v>84.61</v>
      </c>
      <c r="CX6" s="33">
        <f t="shared" ref="CX6:DF6" si="11">IF(CX7="",NA(),CX7)</f>
        <v>85.52</v>
      </c>
      <c r="CY6" s="33">
        <f t="shared" si="11"/>
        <v>86.18</v>
      </c>
      <c r="CZ6" s="33">
        <f t="shared" si="11"/>
        <v>87.29</v>
      </c>
      <c r="DA6" s="33">
        <f t="shared" si="11"/>
        <v>87.47</v>
      </c>
      <c r="DB6" s="33">
        <f t="shared" si="11"/>
        <v>98.46</v>
      </c>
      <c r="DC6" s="33">
        <f t="shared" si="11"/>
        <v>98.54</v>
      </c>
      <c r="DD6" s="33">
        <f t="shared" si="11"/>
        <v>98.56</v>
      </c>
      <c r="DE6" s="33">
        <f t="shared" si="11"/>
        <v>98.64</v>
      </c>
      <c r="DF6" s="33">
        <f t="shared" si="11"/>
        <v>98.71</v>
      </c>
      <c r="DG6" s="32" t="str">
        <f>IF(DG7="","",IF(DG7="-","【-】","【"&amp;SUBSTITUTE(TEXT(DG7,"#,##0.00"),"-","△")&amp;"】"))</f>
        <v>【94.57】</v>
      </c>
      <c r="DH6" s="33">
        <f>IF(DH7="",NA(),DH7)</f>
        <v>29.87</v>
      </c>
      <c r="DI6" s="33">
        <f t="shared" ref="DI6:DQ6" si="12">IF(DI7="",NA(),DI7)</f>
        <v>30.47</v>
      </c>
      <c r="DJ6" s="33">
        <f t="shared" si="12"/>
        <v>31.31</v>
      </c>
      <c r="DK6" s="33">
        <f t="shared" si="12"/>
        <v>29.85</v>
      </c>
      <c r="DL6" s="33">
        <f t="shared" si="12"/>
        <v>36.93</v>
      </c>
      <c r="DM6" s="33">
        <f t="shared" si="12"/>
        <v>28.99</v>
      </c>
      <c r="DN6" s="33">
        <f t="shared" si="12"/>
        <v>29.9</v>
      </c>
      <c r="DO6" s="33">
        <f t="shared" si="12"/>
        <v>30.56</v>
      </c>
      <c r="DP6" s="33">
        <f t="shared" si="12"/>
        <v>31.06</v>
      </c>
      <c r="DQ6" s="33">
        <f t="shared" si="12"/>
        <v>42</v>
      </c>
      <c r="DR6" s="32" t="str">
        <f>IF(DR7="","",IF(DR7="-","【-】","【"&amp;SUBSTITUTE(TEXT(DR7,"#,##0.00"),"-","△")&amp;"】"))</f>
        <v>【36.27】</v>
      </c>
      <c r="DS6" s="33">
        <f>IF(DS7="",NA(),DS7)</f>
        <v>6.1</v>
      </c>
      <c r="DT6" s="33">
        <f t="shared" ref="DT6:EB6" si="13">IF(DT7="",NA(),DT7)</f>
        <v>6.37</v>
      </c>
      <c r="DU6" s="33">
        <f t="shared" si="13"/>
        <v>7.43</v>
      </c>
      <c r="DV6" s="33">
        <f t="shared" si="13"/>
        <v>7.58</v>
      </c>
      <c r="DW6" s="33">
        <f t="shared" si="13"/>
        <v>7.97</v>
      </c>
      <c r="DX6" s="33">
        <f t="shared" si="13"/>
        <v>5.77</v>
      </c>
      <c r="DY6" s="33">
        <f t="shared" si="13"/>
        <v>6.06</v>
      </c>
      <c r="DZ6" s="33">
        <f t="shared" si="13"/>
        <v>6.24</v>
      </c>
      <c r="EA6" s="33">
        <f t="shared" si="13"/>
        <v>6.43</v>
      </c>
      <c r="EB6" s="33">
        <f t="shared" si="13"/>
        <v>6.95</v>
      </c>
      <c r="EC6" s="32" t="str">
        <f>IF(EC7="","",IF(EC7="-","【-】","【"&amp;SUBSTITUTE(TEXT(EC7,"#,##0.00"),"-","△")&amp;"】"))</f>
        <v>【4.35】</v>
      </c>
      <c r="ED6" s="33">
        <f>IF(ED7="",NA(),ED7)</f>
        <v>0.51</v>
      </c>
      <c r="EE6" s="33">
        <f t="shared" ref="EE6:EM6" si="14">IF(EE7="",NA(),EE7)</f>
        <v>0.43</v>
      </c>
      <c r="EF6" s="33">
        <f t="shared" si="14"/>
        <v>0.4</v>
      </c>
      <c r="EG6" s="33">
        <f t="shared" si="14"/>
        <v>0.51</v>
      </c>
      <c r="EH6" s="33">
        <f t="shared" si="14"/>
        <v>0.34</v>
      </c>
      <c r="EI6" s="33">
        <f t="shared" si="14"/>
        <v>0.34</v>
      </c>
      <c r="EJ6" s="33">
        <f t="shared" si="14"/>
        <v>0.35</v>
      </c>
      <c r="EK6" s="33">
        <f t="shared" si="14"/>
        <v>0.35</v>
      </c>
      <c r="EL6" s="33">
        <f t="shared" si="14"/>
        <v>0.37</v>
      </c>
      <c r="EM6" s="33">
        <f t="shared" si="14"/>
        <v>0.38</v>
      </c>
      <c r="EN6" s="32" t="str">
        <f>IF(EN7="","",IF(EN7="-","【-】","【"&amp;SUBSTITUTE(TEXT(EN7,"#,##0.00"),"-","△")&amp;"】"))</f>
        <v>【0.17】</v>
      </c>
    </row>
    <row r="7" spans="1:147" s="34" customFormat="1" x14ac:dyDescent="0.2">
      <c r="A7" s="26"/>
      <c r="B7" s="35">
        <v>2014</v>
      </c>
      <c r="C7" s="35">
        <v>221007</v>
      </c>
      <c r="D7" s="35">
        <v>46</v>
      </c>
      <c r="E7" s="35">
        <v>17</v>
      </c>
      <c r="F7" s="35">
        <v>1</v>
      </c>
      <c r="G7" s="35">
        <v>0</v>
      </c>
      <c r="H7" s="35" t="s">
        <v>96</v>
      </c>
      <c r="I7" s="35" t="s">
        <v>97</v>
      </c>
      <c r="J7" s="35" t="s">
        <v>98</v>
      </c>
      <c r="K7" s="35" t="s">
        <v>99</v>
      </c>
      <c r="L7" s="35" t="s">
        <v>100</v>
      </c>
      <c r="M7" s="36" t="s">
        <v>101</v>
      </c>
      <c r="N7" s="36">
        <v>57.94</v>
      </c>
      <c r="O7" s="36">
        <v>82.53</v>
      </c>
      <c r="P7" s="36">
        <v>52.56</v>
      </c>
      <c r="Q7" s="36">
        <v>2720</v>
      </c>
      <c r="R7" s="36">
        <v>715752</v>
      </c>
      <c r="S7" s="36">
        <v>1411.9</v>
      </c>
      <c r="T7" s="36">
        <v>506.94</v>
      </c>
      <c r="U7" s="36">
        <v>588926</v>
      </c>
      <c r="V7" s="36">
        <v>87.67</v>
      </c>
      <c r="W7" s="36">
        <v>6717.53</v>
      </c>
      <c r="X7" s="36">
        <v>101.78</v>
      </c>
      <c r="Y7" s="36">
        <v>102.01</v>
      </c>
      <c r="Z7" s="36">
        <v>102.24</v>
      </c>
      <c r="AA7" s="36">
        <v>101.77</v>
      </c>
      <c r="AB7" s="36">
        <v>111.01</v>
      </c>
      <c r="AC7" s="36">
        <v>105.47</v>
      </c>
      <c r="AD7" s="36">
        <v>105.54</v>
      </c>
      <c r="AE7" s="36">
        <v>105.85</v>
      </c>
      <c r="AF7" s="36">
        <v>106.98</v>
      </c>
      <c r="AG7" s="36">
        <v>108.24</v>
      </c>
      <c r="AH7" s="36">
        <v>107.74</v>
      </c>
      <c r="AI7" s="36">
        <v>0</v>
      </c>
      <c r="AJ7" s="36">
        <v>0</v>
      </c>
      <c r="AK7" s="36">
        <v>0</v>
      </c>
      <c r="AL7" s="36">
        <v>0</v>
      </c>
      <c r="AM7" s="36">
        <v>0</v>
      </c>
      <c r="AN7" s="36">
        <v>7.14</v>
      </c>
      <c r="AO7" s="36">
        <v>6.77</v>
      </c>
      <c r="AP7" s="36">
        <v>5.72</v>
      </c>
      <c r="AQ7" s="36">
        <v>4.09</v>
      </c>
      <c r="AR7" s="36">
        <v>0.61</v>
      </c>
      <c r="AS7" s="36">
        <v>4.71</v>
      </c>
      <c r="AT7" s="36">
        <v>204.03</v>
      </c>
      <c r="AU7" s="36">
        <v>200.63</v>
      </c>
      <c r="AV7" s="36">
        <v>191.94</v>
      </c>
      <c r="AW7" s="36">
        <v>232.78</v>
      </c>
      <c r="AX7" s="36">
        <v>78.31</v>
      </c>
      <c r="AY7" s="36">
        <v>189.52</v>
      </c>
      <c r="AZ7" s="36">
        <v>178.08</v>
      </c>
      <c r="BA7" s="36">
        <v>182.39</v>
      </c>
      <c r="BB7" s="36">
        <v>187.05</v>
      </c>
      <c r="BC7" s="36">
        <v>55.68</v>
      </c>
      <c r="BD7" s="36">
        <v>56.46</v>
      </c>
      <c r="BE7" s="36">
        <v>1556.15</v>
      </c>
      <c r="BF7" s="36">
        <v>1533.89</v>
      </c>
      <c r="BG7" s="36">
        <v>1506.59</v>
      </c>
      <c r="BH7" s="36">
        <v>1522.32</v>
      </c>
      <c r="BI7" s="36">
        <v>1523.93</v>
      </c>
      <c r="BJ7" s="36">
        <v>707.57</v>
      </c>
      <c r="BK7" s="36">
        <v>696.19</v>
      </c>
      <c r="BL7" s="36">
        <v>671.46</v>
      </c>
      <c r="BM7" s="36">
        <v>644.47</v>
      </c>
      <c r="BN7" s="36">
        <v>627.59</v>
      </c>
      <c r="BO7" s="36">
        <v>776.35</v>
      </c>
      <c r="BP7" s="36">
        <v>105.47</v>
      </c>
      <c r="BQ7" s="36">
        <v>103.03</v>
      </c>
      <c r="BR7" s="36">
        <v>105.63</v>
      </c>
      <c r="BS7" s="36">
        <v>104.49</v>
      </c>
      <c r="BT7" s="36">
        <v>105.26</v>
      </c>
      <c r="BU7" s="36">
        <v>107.3</v>
      </c>
      <c r="BV7" s="36">
        <v>106.48</v>
      </c>
      <c r="BW7" s="36">
        <v>107.64</v>
      </c>
      <c r="BX7" s="36">
        <v>109.25</v>
      </c>
      <c r="BY7" s="36">
        <v>113.93</v>
      </c>
      <c r="BZ7" s="36">
        <v>96.57</v>
      </c>
      <c r="CA7" s="36">
        <v>143.97</v>
      </c>
      <c r="CB7" s="36">
        <v>147.16</v>
      </c>
      <c r="CC7" s="36">
        <v>143.4</v>
      </c>
      <c r="CD7" s="36">
        <v>144.88</v>
      </c>
      <c r="CE7" s="36">
        <v>143.81</v>
      </c>
      <c r="CF7" s="36">
        <v>124.21</v>
      </c>
      <c r="CG7" s="36">
        <v>124.63</v>
      </c>
      <c r="CH7" s="36">
        <v>123.36</v>
      </c>
      <c r="CI7" s="36">
        <v>121.96</v>
      </c>
      <c r="CJ7" s="36">
        <v>116.77</v>
      </c>
      <c r="CK7" s="36">
        <v>142.28</v>
      </c>
      <c r="CL7" s="36">
        <v>71.239999999999995</v>
      </c>
      <c r="CM7" s="36">
        <v>69.98</v>
      </c>
      <c r="CN7" s="36">
        <v>68.650000000000006</v>
      </c>
      <c r="CO7" s="36">
        <v>61.84</v>
      </c>
      <c r="CP7" s="36">
        <v>64.42</v>
      </c>
      <c r="CQ7" s="36">
        <v>60.95</v>
      </c>
      <c r="CR7" s="36">
        <v>59.52</v>
      </c>
      <c r="CS7" s="36">
        <v>57.95</v>
      </c>
      <c r="CT7" s="36">
        <v>59.8</v>
      </c>
      <c r="CU7" s="36">
        <v>59.58</v>
      </c>
      <c r="CV7" s="36">
        <v>60.35</v>
      </c>
      <c r="CW7" s="36">
        <v>84.61</v>
      </c>
      <c r="CX7" s="36">
        <v>85.52</v>
      </c>
      <c r="CY7" s="36">
        <v>86.18</v>
      </c>
      <c r="CZ7" s="36">
        <v>87.29</v>
      </c>
      <c r="DA7" s="36">
        <v>87.47</v>
      </c>
      <c r="DB7" s="36">
        <v>98.46</v>
      </c>
      <c r="DC7" s="36">
        <v>98.54</v>
      </c>
      <c r="DD7" s="36">
        <v>98.56</v>
      </c>
      <c r="DE7" s="36">
        <v>98.64</v>
      </c>
      <c r="DF7" s="36">
        <v>98.71</v>
      </c>
      <c r="DG7" s="36">
        <v>94.57</v>
      </c>
      <c r="DH7" s="36">
        <v>29.87</v>
      </c>
      <c r="DI7" s="36">
        <v>30.47</v>
      </c>
      <c r="DJ7" s="36">
        <v>31.31</v>
      </c>
      <c r="DK7" s="36">
        <v>29.85</v>
      </c>
      <c r="DL7" s="36">
        <v>36.93</v>
      </c>
      <c r="DM7" s="36">
        <v>28.99</v>
      </c>
      <c r="DN7" s="36">
        <v>29.9</v>
      </c>
      <c r="DO7" s="36">
        <v>30.56</v>
      </c>
      <c r="DP7" s="36">
        <v>31.06</v>
      </c>
      <c r="DQ7" s="36">
        <v>42</v>
      </c>
      <c r="DR7" s="36">
        <v>36.270000000000003</v>
      </c>
      <c r="DS7" s="36">
        <v>6.1</v>
      </c>
      <c r="DT7" s="36">
        <v>6.37</v>
      </c>
      <c r="DU7" s="36">
        <v>7.43</v>
      </c>
      <c r="DV7" s="36">
        <v>7.58</v>
      </c>
      <c r="DW7" s="36">
        <v>7.97</v>
      </c>
      <c r="DX7" s="36">
        <v>5.77</v>
      </c>
      <c r="DY7" s="36">
        <v>6.06</v>
      </c>
      <c r="DZ7" s="36">
        <v>6.24</v>
      </c>
      <c r="EA7" s="36">
        <v>6.43</v>
      </c>
      <c r="EB7" s="36">
        <v>6.95</v>
      </c>
      <c r="EC7" s="36">
        <v>4.3499999999999996</v>
      </c>
      <c r="ED7" s="36">
        <v>0.51</v>
      </c>
      <c r="EE7" s="36">
        <v>0.43</v>
      </c>
      <c r="EF7" s="36">
        <v>0.4</v>
      </c>
      <c r="EG7" s="36">
        <v>0.51</v>
      </c>
      <c r="EH7" s="36">
        <v>0.34</v>
      </c>
      <c r="EI7" s="36">
        <v>0.34</v>
      </c>
      <c r="EJ7" s="36">
        <v>0.35</v>
      </c>
      <c r="EK7" s="36">
        <v>0.35</v>
      </c>
      <c r="EL7" s="36">
        <v>0.37</v>
      </c>
      <c r="EM7" s="36">
        <v>0.38</v>
      </c>
      <c r="EN7" s="36">
        <v>0.17</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総務省</cp:lastModifiedBy>
  <cp:lastPrinted>2016-02-10T08:41:19Z</cp:lastPrinted>
  <dcterms:created xsi:type="dcterms:W3CDTF">2016-02-03T07:44:10Z</dcterms:created>
  <dcterms:modified xsi:type="dcterms:W3CDTF">2016-02-24T07:49:10Z</dcterms:modified>
  <cp:category/>
</cp:coreProperties>
</file>