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<sst xmlns="http://schemas.openxmlformats.org/spreadsheetml/2006/main" count="221" uniqueCount="111">
  <si>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</si>
  <si>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</si>
  <si>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</si>
  <si>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</si>
  <si>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</si>
  <si>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</si>
  <si>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</si>
  <si>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</si>
  <si>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</si>
  <si>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</si>
  <si>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</si>
  <si>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</si>
  <si>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</si>
  <si>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</si>
  <si>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</si>
  <si>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</si>
  <si>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</si>
  <si>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</si>
  <si>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</si>
  <si>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</si>
  <si>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</si>
  <si>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</si>
  <si>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</si>
  <si>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</si>
  <si>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</si>
  <si>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</si>
  <si>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</si>
  <si>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</si>
  <si>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</si>
  <si>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</si>
  <si>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</si>
  <si>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</si>
  <si>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</si>
  <si>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</si>
  <si>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</si>
  <si>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</si>
  <si>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</si>
  <si>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</si>
  <si>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</si>
  <si>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</si>
  <si>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</si>
  <si>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</si>
  <si>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</si>
  <si>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</si>
  <si>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</si>
  <si>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</si>
  <si>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</si>
  <si>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</si>
  <si>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</si>
  <si>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</si>
  <si>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</si>
  <si>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</si>
  <si>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</si>
  <si>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</si>
  <si>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</si>
  <si>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</si>
  <si>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</si>
  <si>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</si>
  <si>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</si>
  <si>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</si>
  <si>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</si>
  <si>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</si>
  <si>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</si>
  <si>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</si>
  <si>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</si>
  <si>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</si>
  <si>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</si>
  <si>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</si>
  <si>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</si>
  <si>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</si>
  <si>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</si>
  <si>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</si>
  <si>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</si>
  <si>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</si>
  <si>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</si>
  <si>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</si>
  <si>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</si>
  <si>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</si>
  <si>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</si>
  <si>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</si>
  <si>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</si>
  <si>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</si>
  <si>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</si>
  <si>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</si>
  <si>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</si>
  <si>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</si>
  <si>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</si>
  <si>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</si>
  <si>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</si>
  <si>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</si>
  <si>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</si>
  <si>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</si>
  <si>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</si>
  <si>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</si>
  <si>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</si>
  <si>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</si>
  <si>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静岡市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</si>
  <si>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</si>
  <si>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</si>
  <si>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</si>
  <si>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</si>
  <si>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</si>
  <si>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</si>
  <si>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</si>
  <si>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</si>
  <si>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</si>
  <si>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</si>
  <si>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</si>
  <si>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管渠改善率が類似団体と比較して高い理由は、富厚里地区の管渠工事によるもので、今後は機能維持のための修繕が主となっていく。
　市内には１１箇所の処理施設があり、今後は新規建設事業の計画はなく、既存施設の維持管理が主たる業務となっていく。
　</t>
    <rPh sb="1" eb="2">
      <t>カン</t>
    </rPh>
    <rPh sb="2" eb="3">
      <t>キョ</t>
    </rPh>
    <rPh sb="3" eb="5">
      <t>カイゼン</t>
    </rPh>
    <rPh sb="5" eb="6">
      <t>リツ</t>
    </rPh>
    <rPh sb="7" eb="9">
      <t>ルイジ</t>
    </rPh>
    <rPh sb="9" eb="11">
      <t>ダンタイ</t>
    </rPh>
    <rPh sb="12" eb="14">
      <t>ヒカク</t>
    </rPh>
    <rPh sb="16" eb="17">
      <t>タカ</t>
    </rPh>
    <rPh sb="18" eb="20">
      <t>リユウ</t>
    </rPh>
    <rPh sb="22" eb="23">
      <t>フ</t>
    </rPh>
    <rPh sb="23" eb="24">
      <t>アツ</t>
    </rPh>
    <rPh sb="24" eb="25">
      <t>サト</t>
    </rPh>
    <rPh sb="25" eb="27">
      <t>チク</t>
    </rPh>
    <rPh sb="28" eb="29">
      <t>カン</t>
    </rPh>
    <rPh sb="29" eb="30">
      <t>キョ</t>
    </rPh>
    <rPh sb="30" eb="32">
      <t>コウジ</t>
    </rPh>
    <rPh sb="39" eb="41">
      <t>コンゴ</t>
    </rPh>
    <rPh sb="42" eb="44">
      <t>キノウ</t>
    </rPh>
    <rPh sb="44" eb="46">
      <t>イジ</t>
    </rPh>
    <rPh sb="50" eb="52">
      <t>シュウゼン</t>
    </rPh>
    <rPh sb="53" eb="54">
      <t>オモ</t>
    </rPh>
    <rPh sb="63" eb="65">
      <t>シナイ</t>
    </rPh>
    <rPh sb="69" eb="71">
      <t>カショ</t>
    </rPh>
    <rPh sb="72" eb="74">
      <t>ショリ</t>
    </rPh>
    <rPh sb="74" eb="76">
      <t>シセツ</t>
    </rPh>
    <rPh sb="80" eb="82">
      <t>コンゴ</t>
    </rPh>
    <rPh sb="83" eb="85">
      <t>シンキ</t>
    </rPh>
    <rPh sb="85" eb="87">
      <t>ケンセツ</t>
    </rPh>
    <rPh sb="87" eb="89">
      <t>ジギョウ</t>
    </rPh>
    <rPh sb="90" eb="92">
      <t>ケイカク</t>
    </rPh>
    <rPh sb="96" eb="98">
      <t>キゾン</t>
    </rPh>
    <rPh sb="98" eb="100">
      <t>シセツ</t>
    </rPh>
    <rPh sb="101" eb="103">
      <t>イジ</t>
    </rPh>
    <rPh sb="103" eb="105">
      <t>カンリ</t>
    </rPh>
    <rPh sb="106" eb="107">
      <t>シュ</t>
    </rPh>
    <rPh sb="109" eb="111">
      <t>ギョウム</t>
    </rPh>
    <phoneticPr fontId="4"/>
  </si>
  <si>
    <t>　営業収益は徐々に増加傾向にあるが、新規建設事業の影響により地方債償還金の負担が大きく収益的収支比率は右肩下がりの状況である。
　地方債償還金は、全て一般会計の繰出金により賄われており、今後も施設の老朽化による維持管理費の負担により増加する見込みである。
　類似団体と比較し、経費回収率は低く、適正な使用料収入の確保をするため、接続勧奨等を実施して水洗化率の向上を図る必要がある。
　一方、汚水処理原価は低く、効率的な汚水処理が実施されており、施設利用率も高い水準であることから、施設の利用状況や規模が適正であると判断できる。</t>
    <rPh sb="1" eb="3">
      <t>エイギョウ</t>
    </rPh>
    <rPh sb="3" eb="5">
      <t>シュウエキ</t>
    </rPh>
    <rPh sb="6" eb="8">
      <t>ジョジョ</t>
    </rPh>
    <rPh sb="9" eb="11">
      <t>ゾウカ</t>
    </rPh>
    <rPh sb="11" eb="13">
      <t>ケイコウ</t>
    </rPh>
    <rPh sb="18" eb="20">
      <t>シンキ</t>
    </rPh>
    <rPh sb="20" eb="22">
      <t>ケンセツ</t>
    </rPh>
    <rPh sb="22" eb="24">
      <t>ジギョウ</t>
    </rPh>
    <rPh sb="25" eb="27">
      <t>エイキョウ</t>
    </rPh>
    <rPh sb="30" eb="32">
      <t>チホウ</t>
    </rPh>
    <rPh sb="32" eb="33">
      <t>サイ</t>
    </rPh>
    <rPh sb="33" eb="36">
      <t>ショウカンキン</t>
    </rPh>
    <rPh sb="37" eb="39">
      <t>フタン</t>
    </rPh>
    <rPh sb="40" eb="41">
      <t>オオ</t>
    </rPh>
    <rPh sb="43" eb="46">
      <t>シュウエキテキ</t>
    </rPh>
    <rPh sb="46" eb="48">
      <t>シュウシ</t>
    </rPh>
    <rPh sb="48" eb="50">
      <t>ヒリツ</t>
    </rPh>
    <rPh sb="51" eb="53">
      <t>ミギカタ</t>
    </rPh>
    <rPh sb="53" eb="54">
      <t>サ</t>
    </rPh>
    <rPh sb="57" eb="59">
      <t>ジョウキョウ</t>
    </rPh>
    <rPh sb="65" eb="67">
      <t>チホウ</t>
    </rPh>
    <rPh sb="67" eb="68">
      <t>サイ</t>
    </rPh>
    <rPh sb="68" eb="71">
      <t>ショウカンキン</t>
    </rPh>
    <rPh sb="73" eb="74">
      <t>スベ</t>
    </rPh>
    <rPh sb="75" eb="77">
      <t>イッパン</t>
    </rPh>
    <rPh sb="77" eb="79">
      <t>カイケイ</t>
    </rPh>
    <rPh sb="80" eb="82">
      <t>クリダ</t>
    </rPh>
    <rPh sb="82" eb="83">
      <t>キン</t>
    </rPh>
    <rPh sb="86" eb="87">
      <t>マカナ</t>
    </rPh>
    <rPh sb="93" eb="95">
      <t>コンゴ</t>
    </rPh>
    <rPh sb="96" eb="98">
      <t>シセツ</t>
    </rPh>
    <rPh sb="99" eb="102">
      <t>ロウキュウカ</t>
    </rPh>
    <rPh sb="105" eb="107">
      <t>イジ</t>
    </rPh>
    <rPh sb="107" eb="109">
      <t>カンリ</t>
    </rPh>
    <rPh sb="109" eb="110">
      <t>ヒ</t>
    </rPh>
    <rPh sb="111" eb="113">
      <t>フタン</t>
    </rPh>
    <rPh sb="116" eb="118">
      <t>ゾウカ</t>
    </rPh>
    <rPh sb="120" eb="122">
      <t>ミコ</t>
    </rPh>
    <rPh sb="129" eb="131">
      <t>ルイジ</t>
    </rPh>
    <rPh sb="131" eb="133">
      <t>ダンタイ</t>
    </rPh>
    <rPh sb="134" eb="136">
      <t>ヒカク</t>
    </rPh>
    <rPh sb="138" eb="140">
      <t>ケイヒ</t>
    </rPh>
    <rPh sb="140" eb="142">
      <t>カイシュウ</t>
    </rPh>
    <rPh sb="142" eb="143">
      <t>リツ</t>
    </rPh>
    <rPh sb="144" eb="145">
      <t>ヒク</t>
    </rPh>
    <rPh sb="147" eb="149">
      <t>テキセイ</t>
    </rPh>
    <rPh sb="150" eb="153">
      <t>シヨウリョウ</t>
    </rPh>
    <rPh sb="153" eb="155">
      <t>シュウニュウ</t>
    </rPh>
    <rPh sb="156" eb="158">
      <t>カクホ</t>
    </rPh>
    <rPh sb="164" eb="166">
      <t>セツゾク</t>
    </rPh>
    <rPh sb="166" eb="168">
      <t>カンショウ</t>
    </rPh>
    <rPh sb="168" eb="169">
      <t>トウ</t>
    </rPh>
    <rPh sb="170" eb="172">
      <t>ジッシ</t>
    </rPh>
    <rPh sb="174" eb="177">
      <t>スイセンカ</t>
    </rPh>
    <rPh sb="177" eb="178">
      <t>リツ</t>
    </rPh>
    <rPh sb="179" eb="181">
      <t>コウジョウ</t>
    </rPh>
    <rPh sb="182" eb="183">
      <t>ハカ</t>
    </rPh>
    <rPh sb="184" eb="186">
      <t>ヒツヨウ</t>
    </rPh>
    <rPh sb="192" eb="194">
      <t>イッポウ</t>
    </rPh>
    <rPh sb="195" eb="197">
      <t>オスイ</t>
    </rPh>
    <rPh sb="197" eb="199">
      <t>ショリ</t>
    </rPh>
    <rPh sb="199" eb="201">
      <t>ゲンカ</t>
    </rPh>
    <rPh sb="202" eb="203">
      <t>ヒク</t>
    </rPh>
    <rPh sb="205" eb="208">
      <t>コウリツテキ</t>
    </rPh>
    <rPh sb="209" eb="211">
      <t>オスイ</t>
    </rPh>
    <rPh sb="211" eb="213">
      <t>ショリ</t>
    </rPh>
    <rPh sb="214" eb="216">
      <t>ジッシ</t>
    </rPh>
    <rPh sb="222" eb="224">
      <t>シセツ</t>
    </rPh>
    <rPh sb="224" eb="227">
      <t>リヨウリツ</t>
    </rPh>
    <rPh sb="228" eb="229">
      <t>タカ</t>
    </rPh>
    <rPh sb="230" eb="232">
      <t>スイジュン</t>
    </rPh>
    <rPh sb="240" eb="242">
      <t>シセツ</t>
    </rPh>
    <rPh sb="243" eb="245">
      <t>リヨウ</t>
    </rPh>
    <rPh sb="245" eb="247">
      <t>ジョウキョウ</t>
    </rPh>
    <rPh sb="248" eb="250">
      <t>キボ</t>
    </rPh>
    <rPh sb="251" eb="253">
      <t>テキセイ</t>
    </rPh>
    <rPh sb="257" eb="259">
      <t>ハンダン</t>
    </rPh>
    <phoneticPr fontId="4"/>
  </si>
  <si>
    <t>　市内１１箇所の処理施設は、中山間地域に位置しており、中長期的には人口減少が避けられない状況であるが、供用開始から間もない３地区については経費回収率と施設利用率の向上が見込まれるため、適正な使用料収入の確保に努めていく。
　今後は、既存施設の長寿命化を推進していくために、投資の効率化や平準化を踏まえた予防保全型の管理を行っていく必要がある。
　</t>
    <rPh sb="1" eb="3">
      <t>シナイ</t>
    </rPh>
    <rPh sb="5" eb="7">
      <t>カショ</t>
    </rPh>
    <rPh sb="8" eb="10">
      <t>ショリ</t>
    </rPh>
    <rPh sb="10" eb="12">
      <t>シセツ</t>
    </rPh>
    <rPh sb="14" eb="17">
      <t>チュウサンカン</t>
    </rPh>
    <rPh sb="17" eb="19">
      <t>チイキ</t>
    </rPh>
    <rPh sb="20" eb="22">
      <t>イチ</t>
    </rPh>
    <rPh sb="27" eb="31">
      <t>チュウチョウキテキ</t>
    </rPh>
    <rPh sb="33" eb="35">
      <t>ジンコウ</t>
    </rPh>
    <rPh sb="35" eb="37">
      <t>ゲンショウ</t>
    </rPh>
    <rPh sb="38" eb="39">
      <t>サ</t>
    </rPh>
    <rPh sb="44" eb="46">
      <t>ジョウキョウ</t>
    </rPh>
    <rPh sb="51" eb="53">
      <t>キョウヨウ</t>
    </rPh>
    <rPh sb="53" eb="55">
      <t>カイシ</t>
    </rPh>
    <rPh sb="57" eb="58">
      <t>マ</t>
    </rPh>
    <rPh sb="62" eb="64">
      <t>チク</t>
    </rPh>
    <rPh sb="69" eb="71">
      <t>ケイヒ</t>
    </rPh>
    <rPh sb="71" eb="73">
      <t>カイシュウ</t>
    </rPh>
    <rPh sb="73" eb="74">
      <t>リツ</t>
    </rPh>
    <rPh sb="75" eb="77">
      <t>シセツ</t>
    </rPh>
    <rPh sb="77" eb="80">
      <t>リヨウリツ</t>
    </rPh>
    <rPh sb="81" eb="83">
      <t>コウジョウ</t>
    </rPh>
    <rPh sb="84" eb="86">
      <t>ミコ</t>
    </rPh>
    <rPh sb="92" eb="94">
      <t>テキセイ</t>
    </rPh>
    <rPh sb="95" eb="98">
      <t>シヨウリョウ</t>
    </rPh>
    <rPh sb="98" eb="100">
      <t>シュウニュウ</t>
    </rPh>
    <rPh sb="101" eb="103">
      <t>カクホ</t>
    </rPh>
    <rPh sb="104" eb="105">
      <t>ツト</t>
    </rPh>
    <rPh sb="124" eb="125">
      <t>カ</t>
    </rPh>
    <rPh sb="126" eb="128">
      <t>スイシン</t>
    </rPh>
    <rPh sb="136" eb="138">
      <t>トウシ</t>
    </rPh>
    <rPh sb="139" eb="142">
      <t>コウリツカ</t>
    </rPh>
    <rPh sb="143" eb="146">
      <t>ヘイジュンカ</t>
    </rPh>
    <rPh sb="147" eb="148">
      <t>フ</t>
    </rPh>
    <rPh sb="160" eb="16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</si>
</sst>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2.58</c:v>
                </c:pt>
                <c:pt idx="2">
                  <c:v>2.2200000000000002</c:v>
                </c:pt>
                <c:pt idx="3">
                  <c:v>3.08</c:v>
                </c:pt>
                <c:pt idx="4">
                  <c:v>2.69</c:v>
                </c:pt>
              </c:numCache>
            </c:numRef>
          </c:val>
        </c:ser>
        <c:dLbls>
          <c:showLegendKey val="0"/>
          <c:showVal val="0"/>
          <c:showCatName val="0"/>
          <c:showSerName val="0"/>
          <c:showPercent val="0"/>
          <c:showBubbleSize val="0"/>
        </c:dLbls>
        <c:gapWidth val="150"/>
        <c:axId val="306422528"/>
        <c:axId val="3064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06422528"/>
        <c:axId val="306424832"/>
      </c:lineChart>
      <c:dateAx>
        <c:axId val="306422528"/>
        <c:scaling>
          <c:orientation val="minMax"/>
        </c:scaling>
        <c:delete val="1"/>
        <c:axPos val="b"/>
        <c:numFmt formatCode="ge" sourceLinked="1"/>
        <c:majorTickMark val="none"/>
        <c:minorTickMark val="none"/>
        <c:tickLblPos val="none"/>
        <c:crossAx val="306424832"/>
        <c:crosses val="autoZero"/>
        <c:auto val="1"/>
        <c:lblOffset val="100"/>
        <c:baseTimeUnit val="years"/>
      </c:dateAx>
      <c:valAx>
        <c:axId val="3064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72.69</c:v>
                </c:pt>
                <c:pt idx="1">
                  <c:v>76.73</c:v>
                </c:pt>
                <c:pt idx="2">
                  <c:v>77.099999999999994</c:v>
                </c:pt>
                <c:pt idx="3">
                  <c:v>76.25</c:v>
                </c:pt>
                <c:pt idx="4">
                  <c:v>78.48</c:v>
                </c:pt>
              </c:numCache>
            </c:numRef>
          </c:val>
        </c:ser>
        <c:dLbls>
          <c:showLegendKey val="0"/>
          <c:showVal val="0"/>
          <c:showCatName val="0"/>
          <c:showSerName val="0"/>
          <c:showPercent val="0"/>
          <c:showBubbleSize val="0"/>
        </c:dLbls>
        <c:gapWidth val="150"/>
        <c:axId val="339768832"/>
        <c:axId val="3571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39768832"/>
        <c:axId val="357134336"/>
      </c:lineChart>
      <c:dateAx>
        <c:axId val="339768832"/>
        <c:scaling>
          <c:orientation val="minMax"/>
        </c:scaling>
        <c:delete val="1"/>
        <c:axPos val="b"/>
        <c:numFmt formatCode="ge" sourceLinked="1"/>
        <c:majorTickMark val="none"/>
        <c:minorTickMark val="none"/>
        <c:tickLblPos val="none"/>
        <c:crossAx val="357134336"/>
        <c:crosses val="autoZero"/>
        <c:auto val="1"/>
        <c:lblOffset val="100"/>
        <c:baseTimeUnit val="years"/>
      </c:dateAx>
      <c:valAx>
        <c:axId val="3571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66.39</c:v>
                </c:pt>
                <c:pt idx="1">
                  <c:v>68.930000000000007</c:v>
                </c:pt>
                <c:pt idx="2">
                  <c:v>62.89</c:v>
                </c:pt>
                <c:pt idx="3">
                  <c:v>73.63</c:v>
                </c:pt>
                <c:pt idx="4">
                  <c:v>75.72</c:v>
                </c:pt>
              </c:numCache>
            </c:numRef>
          </c:val>
        </c:ser>
        <c:dLbls>
          <c:showLegendKey val="0"/>
          <c:showVal val="0"/>
          <c:showCatName val="0"/>
          <c:showSerName val="0"/>
          <c:showPercent val="0"/>
          <c:showBubbleSize val="0"/>
        </c:dLbls>
        <c:gapWidth val="150"/>
        <c:axId val="318163584"/>
        <c:axId val="3181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18163584"/>
        <c:axId val="318165760"/>
      </c:lineChart>
      <c:dateAx>
        <c:axId val="318163584"/>
        <c:scaling>
          <c:orientation val="minMax"/>
        </c:scaling>
        <c:delete val="1"/>
        <c:axPos val="b"/>
        <c:numFmt formatCode="ge" sourceLinked="1"/>
        <c:majorTickMark val="none"/>
        <c:minorTickMark val="none"/>
        <c:tickLblPos val="none"/>
        <c:crossAx val="318165760"/>
        <c:crosses val="autoZero"/>
        <c:auto val="1"/>
        <c:lblOffset val="100"/>
        <c:baseTimeUnit val="years"/>
      </c:dateAx>
      <c:valAx>
        <c:axId val="3181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77.05</c:v>
                </c:pt>
                <c:pt idx="1">
                  <c:v>76.540000000000006</c:v>
                </c:pt>
                <c:pt idx="2">
                  <c:v>74.61</c:v>
                </c:pt>
                <c:pt idx="3">
                  <c:v>69.66</c:v>
                </c:pt>
                <c:pt idx="4">
                  <c:v>65.569999999999993</c:v>
                </c:pt>
              </c:numCache>
            </c:numRef>
          </c:val>
        </c:ser>
        <c:dLbls>
          <c:showLegendKey val="0"/>
          <c:showVal val="0"/>
          <c:showCatName val="0"/>
          <c:showSerName val="0"/>
          <c:showPercent val="0"/>
          <c:showBubbleSize val="0"/>
        </c:dLbls>
        <c:gapWidth val="150"/>
        <c:axId val="313922688"/>
        <c:axId val="3139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922688"/>
        <c:axId val="313924608"/>
      </c:lineChart>
      <c:dateAx>
        <c:axId val="313922688"/>
        <c:scaling>
          <c:orientation val="minMax"/>
        </c:scaling>
        <c:delete val="1"/>
        <c:axPos val="b"/>
        <c:numFmt formatCode="ge" sourceLinked="1"/>
        <c:majorTickMark val="none"/>
        <c:minorTickMark val="none"/>
        <c:tickLblPos val="none"/>
        <c:crossAx val="313924608"/>
        <c:crosses val="autoZero"/>
        <c:auto val="1"/>
        <c:lblOffset val="100"/>
        <c:baseTimeUnit val="years"/>
      </c:dateAx>
      <c:valAx>
        <c:axId val="3139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58112"/>
        <c:axId val="3184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58112"/>
        <c:axId val="318460288"/>
      </c:lineChart>
      <c:dateAx>
        <c:axId val="318458112"/>
        <c:scaling>
          <c:orientation val="minMax"/>
        </c:scaling>
        <c:delete val="1"/>
        <c:axPos val="b"/>
        <c:numFmt formatCode="ge" sourceLinked="1"/>
        <c:majorTickMark val="none"/>
        <c:minorTickMark val="none"/>
        <c:tickLblPos val="none"/>
        <c:crossAx val="318460288"/>
        <c:crosses val="autoZero"/>
        <c:auto val="1"/>
        <c:lblOffset val="100"/>
        <c:baseTimeUnit val="years"/>
      </c:dateAx>
      <c:valAx>
        <c:axId val="3184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75264"/>
        <c:axId val="3184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75264"/>
        <c:axId val="318481920"/>
      </c:lineChart>
      <c:dateAx>
        <c:axId val="318475264"/>
        <c:scaling>
          <c:orientation val="minMax"/>
        </c:scaling>
        <c:delete val="1"/>
        <c:axPos val="b"/>
        <c:numFmt formatCode="ge" sourceLinked="1"/>
        <c:majorTickMark val="none"/>
        <c:minorTickMark val="none"/>
        <c:tickLblPos val="none"/>
        <c:crossAx val="318481920"/>
        <c:crosses val="autoZero"/>
        <c:auto val="1"/>
        <c:lblOffset val="100"/>
        <c:baseTimeUnit val="years"/>
      </c:dateAx>
      <c:valAx>
        <c:axId val="3184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501632"/>
        <c:axId val="3185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501632"/>
        <c:axId val="318503936"/>
      </c:lineChart>
      <c:dateAx>
        <c:axId val="318501632"/>
        <c:scaling>
          <c:orientation val="minMax"/>
        </c:scaling>
        <c:delete val="1"/>
        <c:axPos val="b"/>
        <c:numFmt formatCode="ge" sourceLinked="1"/>
        <c:majorTickMark val="none"/>
        <c:minorTickMark val="none"/>
        <c:tickLblPos val="none"/>
        <c:crossAx val="318503936"/>
        <c:crosses val="autoZero"/>
        <c:auto val="1"/>
        <c:lblOffset val="100"/>
        <c:baseTimeUnit val="years"/>
      </c:dateAx>
      <c:valAx>
        <c:axId val="3185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043712"/>
        <c:axId val="3230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043712"/>
        <c:axId val="323046016"/>
      </c:lineChart>
      <c:dateAx>
        <c:axId val="323043712"/>
        <c:scaling>
          <c:orientation val="minMax"/>
        </c:scaling>
        <c:delete val="1"/>
        <c:axPos val="b"/>
        <c:numFmt formatCode="ge" sourceLinked="1"/>
        <c:majorTickMark val="none"/>
        <c:minorTickMark val="none"/>
        <c:tickLblPos val="none"/>
        <c:crossAx val="323046016"/>
        <c:crosses val="autoZero"/>
        <c:auto val="1"/>
        <c:lblOffset val="100"/>
        <c:baseTimeUnit val="years"/>
      </c:dateAx>
      <c:valAx>
        <c:axId val="3230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089536"/>
        <c:axId val="3230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23089536"/>
        <c:axId val="323091840"/>
      </c:lineChart>
      <c:dateAx>
        <c:axId val="323089536"/>
        <c:scaling>
          <c:orientation val="minMax"/>
        </c:scaling>
        <c:delete val="1"/>
        <c:axPos val="b"/>
        <c:numFmt formatCode="ge" sourceLinked="1"/>
        <c:majorTickMark val="none"/>
        <c:minorTickMark val="none"/>
        <c:tickLblPos val="none"/>
        <c:crossAx val="323091840"/>
        <c:crosses val="autoZero"/>
        <c:auto val="1"/>
        <c:lblOffset val="100"/>
        <c:baseTimeUnit val="years"/>
      </c:dateAx>
      <c:valAx>
        <c:axId val="3230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33.17</c:v>
                </c:pt>
                <c:pt idx="1">
                  <c:v>34.18</c:v>
                </c:pt>
                <c:pt idx="2">
                  <c:v>30.96</c:v>
                </c:pt>
                <c:pt idx="3">
                  <c:v>31.25</c:v>
                </c:pt>
                <c:pt idx="4">
                  <c:v>31.13</c:v>
                </c:pt>
              </c:numCache>
            </c:numRef>
          </c:val>
        </c:ser>
        <c:dLbls>
          <c:showLegendKey val="0"/>
          <c:showVal val="0"/>
          <c:showCatName val="0"/>
          <c:showSerName val="0"/>
          <c:showPercent val="0"/>
          <c:showBubbleSize val="0"/>
        </c:dLbls>
        <c:gapWidth val="150"/>
        <c:axId val="323181952"/>
        <c:axId val="3237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23181952"/>
        <c:axId val="323752704"/>
      </c:lineChart>
      <c:dateAx>
        <c:axId val="323181952"/>
        <c:scaling>
          <c:orientation val="minMax"/>
        </c:scaling>
        <c:delete val="1"/>
        <c:axPos val="b"/>
        <c:numFmt formatCode="ge" sourceLinked="1"/>
        <c:majorTickMark val="none"/>
        <c:minorTickMark val="none"/>
        <c:tickLblPos val="none"/>
        <c:crossAx val="323752704"/>
        <c:crosses val="autoZero"/>
        <c:auto val="1"/>
        <c:lblOffset val="100"/>
        <c:baseTimeUnit val="years"/>
      </c:dateAx>
      <c:valAx>
        <c:axId val="3237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217.86</c:v>
                </c:pt>
                <c:pt idx="1">
                  <c:v>220.82</c:v>
                </c:pt>
                <c:pt idx="2">
                  <c:v>254.69</c:v>
                </c:pt>
                <c:pt idx="3">
                  <c:v>249.36</c:v>
                </c:pt>
                <c:pt idx="4">
                  <c:v>255.26</c:v>
                </c:pt>
              </c:numCache>
            </c:numRef>
          </c:val>
        </c:ser>
        <c:dLbls>
          <c:showLegendKey val="0"/>
          <c:showVal val="0"/>
          <c:showCatName val="0"/>
          <c:showSerName val="0"/>
          <c:showPercent val="0"/>
          <c:showBubbleSize val="0"/>
        </c:dLbls>
        <c:gapWidth val="150"/>
        <c:axId val="324434560"/>
        <c:axId val="3244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24434560"/>
        <c:axId val="324450176"/>
      </c:lineChart>
      <c:dateAx>
        <c:axId val="324434560"/>
        <c:scaling>
          <c:orientation val="minMax"/>
        </c:scaling>
        <c:delete val="1"/>
        <c:axPos val="b"/>
        <c:numFmt formatCode="ge" sourceLinked="1"/>
        <c:majorTickMark val="none"/>
        <c:minorTickMark val="none"/>
        <c:tickLblPos val="none"/>
        <c:crossAx val="324450176"/>
        <c:crosses val="autoZero"/>
        <c:auto val="1"/>
        <c:lblOffset val="100"/>
        <c:baseTimeUnit val="years"/>
      </c:dateAx>
      <c:valAx>
        <c:axId val="3244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静岡県　静岡市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715752</v>
      </c>
      <c r="AM8" s="64"/>
      <c r="AN8" s="64"/>
      <c r="AO8" s="64"/>
      <c r="AP8" s="64"/>
      <c r="AQ8" s="64"/>
      <c r="AR8" s="64"/>
      <c r="AS8" s="64"/>
      <c r="AT8" s="63">
        <f>データ!S6</f>
        <v>1411.9</v>
      </c>
      <c r="AU8" s="63"/>
      <c r="AV8" s="63"/>
      <c r="AW8" s="63"/>
      <c r="AX8" s="63"/>
      <c r="AY8" s="63"/>
      <c r="AZ8" s="63"/>
      <c r="BA8" s="63"/>
      <c r="BB8" s="63">
        <f>データ!T6</f>
        <v>506.94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0.61</v>
      </c>
      <c r="Q10" s="63"/>
      <c r="R10" s="63"/>
      <c r="S10" s="63"/>
      <c r="T10" s="63"/>
      <c r="U10" s="63"/>
      <c r="V10" s="63"/>
      <c r="W10" s="63">
        <f>データ!P6</f>
        <v>100</v>
      </c>
      <c r="X10" s="63"/>
      <c r="Y10" s="63"/>
      <c r="Z10" s="63"/>
      <c r="AA10" s="63"/>
      <c r="AB10" s="63"/>
      <c r="AC10" s="63"/>
      <c r="AD10" s="64">
        <f>データ!Q6</f>
        <v>2750</v>
      </c>
      <c r="AE10" s="64"/>
      <c r="AF10" s="64"/>
      <c r="AG10" s="64"/>
      <c r="AH10" s="64"/>
      <c r="AI10" s="64"/>
      <c r="AJ10" s="64"/>
      <c r="AK10" s="2"/>
      <c r="AL10" s="64">
        <f>データ!U6</f>
        <v>4320</v>
      </c>
      <c r="AM10" s="64"/>
      <c r="AN10" s="64"/>
      <c r="AO10" s="64"/>
      <c r="AP10" s="64"/>
      <c r="AQ10" s="64"/>
      <c r="AR10" s="64"/>
      <c r="AS10" s="64"/>
      <c r="AT10" s="63">
        <f>データ!V6</f>
        <v>1.44</v>
      </c>
      <c r="AU10" s="63"/>
      <c r="AV10" s="63"/>
      <c r="AW10" s="63"/>
      <c r="AX10" s="63"/>
      <c r="AY10" s="63"/>
      <c r="AZ10" s="63"/>
      <c r="BA10" s="63"/>
      <c r="BB10" s="63">
        <f>データ!W6</f>
        <v>3000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221007</v>
      </c>
      <c r="D6" s="31">
        <f t="shared" si="3"/>
        <v>47</v>
      </c>
      <c r="E6" s="31">
        <f t="shared" si="3"/>
        <v>17</v>
      </c>
      <c r="F6" s="31">
        <f t="shared" si="3"/>
        <v>5</v>
      </c>
      <c r="G6" s="31">
        <f t="shared" si="3"/>
        <v>0</v>
      </c>
      <c r="H6" s="31" t="str">
        <f t="shared" si="3"/>
        <v>静岡県　静岡市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0.61</v>
      </c>
      <c r="P6" s="32">
        <f t="shared" si="3"/>
        <v>100</v>
      </c>
      <c r="Q6" s="32">
        <f t="shared" si="3"/>
        <v>2750</v>
      </c>
      <c r="R6" s="32">
        <f t="shared" si="3"/>
        <v>715752</v>
      </c>
      <c r="S6" s="32">
        <f t="shared" si="3"/>
        <v>1411.9</v>
      </c>
      <c r="T6" s="32">
        <f t="shared" si="3"/>
        <v>506.94</v>
      </c>
      <c r="U6" s="32">
        <f t="shared" si="3"/>
        <v>4320</v>
      </c>
      <c r="V6" s="32">
        <f t="shared" si="3"/>
        <v>1.44</v>
      </c>
      <c r="W6" s="32">
        <f t="shared" si="3"/>
        <v>3000</v>
      </c>
      <c r="X6" s="33">
        <f>IF(X7="",NA(),X7)</f>
        <v>77.05</v>
      </c>
      <c r="Y6" s="33">
        <f t="shared" ref="Y6:AG6" si="4">IF(Y7="",NA(),Y7)</f>
        <v>76.540000000000006</v>
      </c>
      <c r="Z6" s="33">
        <f t="shared" si="4"/>
        <v>74.61</v>
      </c>
      <c r="AA6" s="33">
        <f t="shared" si="4"/>
        <v>69.66</v>
      </c>
      <c r="AB6" s="33">
        <f t="shared" si="4"/>
        <v>65.569999999999993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33.17</v>
      </c>
      <c r="BQ6" s="33">
        <f t="shared" ref="BQ6:BY6" si="8">IF(BQ7="",NA(),BQ7)</f>
        <v>34.18</v>
      </c>
      <c r="BR6" s="33">
        <f t="shared" si="8"/>
        <v>30.96</v>
      </c>
      <c r="BS6" s="33">
        <f t="shared" si="8"/>
        <v>31.25</v>
      </c>
      <c r="BT6" s="33">
        <f t="shared" si="8"/>
        <v>31.13</v>
      </c>
      <c r="BU6" s="33">
        <f t="shared" si="8"/>
        <v>53.42</v>
      </c>
      <c r="BV6" s="33">
        <f t="shared" si="8"/>
        <v>51.56</v>
      </c>
      <c r="BW6" s="33">
        <f t="shared" si="8"/>
        <v>51.03</v>
      </c>
      <c r="BX6" s="33">
        <f t="shared" si="8"/>
        <v>50.9</v>
      </c>
      <c r="BY6" s="33">
        <f t="shared" si="8"/>
        <v>50.82</v>
      </c>
      <c r="BZ6" s="32" t="str">
        <f>IF(BZ7="","",IF(BZ7="-","【-】","【"&amp;SUBSTITUTE(TEXT(BZ7,"#,##0.00"),"-","△")&amp;"】"))</f>
        <v>【51.49】</v>
      </c>
      <c r="CA6" s="33">
        <f>IF(CA7="",NA(),CA7)</f>
        <v>217.86</v>
      </c>
      <c r="CB6" s="33">
        <f t="shared" ref="CB6:CJ6" si="9">IF(CB7="",NA(),CB7)</f>
        <v>220.82</v>
      </c>
      <c r="CC6" s="33">
        <f t="shared" si="9"/>
        <v>254.69</v>
      </c>
      <c r="CD6" s="33">
        <f t="shared" si="9"/>
        <v>249.36</v>
      </c>
      <c r="CE6" s="33">
        <f t="shared" si="9"/>
        <v>255.26</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72.69</v>
      </c>
      <c r="CM6" s="33">
        <f t="shared" ref="CM6:CU6" si="10">IF(CM7="",NA(),CM7)</f>
        <v>76.73</v>
      </c>
      <c r="CN6" s="33">
        <f t="shared" si="10"/>
        <v>77.099999999999994</v>
      </c>
      <c r="CO6" s="33">
        <f t="shared" si="10"/>
        <v>76.25</v>
      </c>
      <c r="CP6" s="33">
        <f t="shared" si="10"/>
        <v>78.48</v>
      </c>
      <c r="CQ6" s="33">
        <f t="shared" si="10"/>
        <v>54.23</v>
      </c>
      <c r="CR6" s="33">
        <f t="shared" si="10"/>
        <v>55.2</v>
      </c>
      <c r="CS6" s="33">
        <f t="shared" si="10"/>
        <v>54.74</v>
      </c>
      <c r="CT6" s="33">
        <f t="shared" si="10"/>
        <v>53.78</v>
      </c>
      <c r="CU6" s="33">
        <f t="shared" si="10"/>
        <v>53.24</v>
      </c>
      <c r="CV6" s="32" t="str">
        <f>IF(CV7="","",IF(CV7="-","【-】","【"&amp;SUBSTITUTE(TEXT(CV7,"#,##0.00"),"-","△")&amp;"】"))</f>
        <v>【53.32】</v>
      </c>
      <c r="CW6" s="33">
        <f>IF(CW7="",NA(),CW7)</f>
        <v>66.39</v>
      </c>
      <c r="CX6" s="33">
        <f t="shared" ref="CX6:DF6" si="11">IF(CX7="",NA(),CX7)</f>
        <v>68.930000000000007</v>
      </c>
      <c r="CY6" s="33">
        <f t="shared" si="11"/>
        <v>62.89</v>
      </c>
      <c r="CZ6" s="33">
        <f t="shared" si="11"/>
        <v>73.63</v>
      </c>
      <c r="DA6" s="33">
        <f t="shared" si="11"/>
        <v>75.72</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2.58</v>
      </c>
      <c r="EF6" s="33">
        <f t="shared" si="14"/>
        <v>2.2200000000000002</v>
      </c>
      <c r="EG6" s="33">
        <f t="shared" si="14"/>
        <v>3.08</v>
      </c>
      <c r="EH6" s="33">
        <f t="shared" si="14"/>
        <v>2.69</v>
      </c>
      <c r="EI6" s="33">
        <f t="shared" si="14"/>
        <v>0.02</v>
      </c>
      <c r="EJ6" s="33">
        <f t="shared" si="14"/>
        <v>0.03</v>
      </c>
      <c r="EK6" s="33">
        <f t="shared" si="14"/>
        <v>0.04</v>
      </c>
      <c r="EL6" s="33">
        <f t="shared" si="14"/>
        <v>0.03</v>
      </c>
      <c r="EM6" s="33">
        <f t="shared" si="14"/>
        <v>0.02</v>
      </c>
      <c r="EN6" s="32" t="str">
        <f>IF(EN7="","",IF(EN7="-","【-】","【"&amp;SUBSTITUTE(TEXT(EN7,"#,##0.00"),"-","△")&amp;"】"))</f>
        <v>【0.03】</v>
      </c>
    </row>
    <row r="7" spans="1:144" s="34" customFormat="1" x14ac:dyDescent="0.2">
      <c r="A7" s="26"/>
      <c r="B7" s="35">
        <v>2014</v>
      </c>
      <c r="C7" s="35">
        <v>221007</v>
      </c>
      <c r="D7" s="35">
        <v>47</v>
      </c>
      <c r="E7" s="35">
        <v>17</v>
      </c>
      <c r="F7" s="35">
        <v>5</v>
      </c>
      <c r="G7" s="35">
        <v>0</v>
      </c>
      <c r="H7" s="35" t="s">
        <v>96</v>
      </c>
      <c r="I7" s="35" t="s">
        <v>97</v>
      </c>
      <c r="J7" s="35" t="s">
        <v>98</v>
      </c>
      <c r="K7" s="35" t="s">
        <v>99</v>
      </c>
      <c r="L7" s="35" t="s">
        <v>100</v>
      </c>
      <c r="M7" s="36" t="s">
        <v>101</v>
      </c>
      <c r="N7" s="36" t="s">
        <v>102</v>
      </c>
      <c r="O7" s="36">
        <v>0.61</v>
      </c>
      <c r="P7" s="36">
        <v>100</v>
      </c>
      <c r="Q7" s="36">
        <v>2750</v>
      </c>
      <c r="R7" s="36">
        <v>715752</v>
      </c>
      <c r="S7" s="36">
        <v>1411.9</v>
      </c>
      <c r="T7" s="36">
        <v>506.94</v>
      </c>
      <c r="U7" s="36">
        <v>4320</v>
      </c>
      <c r="V7" s="36">
        <v>1.44</v>
      </c>
      <c r="W7" s="36">
        <v>3000</v>
      </c>
      <c r="X7" s="36">
        <v>77.05</v>
      </c>
      <c r="Y7" s="36">
        <v>76.540000000000006</v>
      </c>
      <c r="Z7" s="36">
        <v>74.61</v>
      </c>
      <c r="AA7" s="36">
        <v>69.66</v>
      </c>
      <c r="AB7" s="36">
        <v>65.569999999999993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33.17</v>
      </c>
      <c r="BQ7" s="36">
        <v>34.18</v>
      </c>
      <c r="BR7" s="36">
        <v>30.96</v>
      </c>
      <c r="BS7" s="36">
        <v>31.25</v>
      </c>
      <c r="BT7" s="36">
        <v>31.13</v>
      </c>
      <c r="BU7" s="36">
        <v>53.42</v>
      </c>
      <c r="BV7" s="36">
        <v>51.56</v>
      </c>
      <c r="BW7" s="36">
        <v>51.03</v>
      </c>
      <c r="BX7" s="36">
        <v>50.9</v>
      </c>
      <c r="BY7" s="36">
        <v>50.82</v>
      </c>
      <c r="BZ7" s="36">
        <v>51.49</v>
      </c>
      <c r="CA7" s="36">
        <v>217.86</v>
      </c>
      <c r="CB7" s="36">
        <v>220.82</v>
      </c>
      <c r="CC7" s="36">
        <v>254.69</v>
      </c>
      <c r="CD7" s="36">
        <v>249.36</v>
      </c>
      <c r="CE7" s="36">
        <v>255.26</v>
      </c>
      <c r="CF7" s="36">
        <v>269.12</v>
      </c>
      <c r="CG7" s="36">
        <v>283.26</v>
      </c>
      <c r="CH7" s="36">
        <v>289.60000000000002</v>
      </c>
      <c r="CI7" s="36">
        <v>293.27</v>
      </c>
      <c r="CJ7" s="36">
        <v>300.52</v>
      </c>
      <c r="CK7" s="36">
        <v>295.10000000000002</v>
      </c>
      <c r="CL7" s="36">
        <v>72.69</v>
      </c>
      <c r="CM7" s="36">
        <v>76.73</v>
      </c>
      <c r="CN7" s="36">
        <v>77.099999999999994</v>
      </c>
      <c r="CO7" s="36">
        <v>76.25</v>
      </c>
      <c r="CP7" s="36">
        <v>78.48</v>
      </c>
      <c r="CQ7" s="36">
        <v>54.23</v>
      </c>
      <c r="CR7" s="36">
        <v>55.2</v>
      </c>
      <c r="CS7" s="36">
        <v>54.74</v>
      </c>
      <c r="CT7" s="36">
        <v>53.78</v>
      </c>
      <c r="CU7" s="36">
        <v>53.24</v>
      </c>
      <c r="CV7" s="36">
        <v>53.32</v>
      </c>
      <c r="CW7" s="36">
        <v>66.39</v>
      </c>
      <c r="CX7" s="36">
        <v>68.930000000000007</v>
      </c>
      <c r="CY7" s="36">
        <v>62.89</v>
      </c>
      <c r="CZ7" s="36">
        <v>73.63</v>
      </c>
      <c r="DA7" s="36">
        <v>75.72</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2.58</v>
      </c>
      <c r="EF7" s="36">
        <v>2.2200000000000002</v>
      </c>
      <c r="EG7" s="36">
        <v>3.08</v>
      </c>
      <c r="EH7" s="36">
        <v>2.69</v>
      </c>
      <c r="EI7" s="36">
        <v>0.02</v>
      </c>
      <c r="EJ7" s="36">
        <v>0.03</v>
      </c>
      <c r="EK7" s="36">
        <v>0.04</v>
      </c>
      <c r="EL7" s="36">
        <v>0.03</v>
      </c>
      <c r="EM7" s="36">
        <v>0.02</v>
      </c>
      <c r="EN7" s="36">
        <v>0.03</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2016-02-10T08:11:12Z</cp:lastPrinted>
  <dcterms:created xsi:type="dcterms:W3CDTF">2016-02-03T09:14:20Z</dcterms:created>
  <dcterms:modified xsi:type="dcterms:W3CDTF">2016-02-24T07:49:33Z</dcterms:modified>
  <cp:category/>
</cp:coreProperties>
</file>