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<sst xmlns="http://schemas.openxmlformats.org/spreadsheetml/2006/main" count="220" uniqueCount="110">
  <si>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</si>
  <si>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</si>
  <si>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</si>
  <si>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</si>
  <si>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</si>
  <si>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</si>
  <si>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</si>
  <si>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</si>
  <si>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</si>
  <si>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</si>
  <si>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</si>
  <si>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</si>
  <si>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</si>
  <si>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</si>
  <si>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</si>
  <si>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</si>
  <si>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</si>
  <si>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</si>
  <si>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</si>
  <si>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</si>
  <si>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</si>
  <si>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</si>
  <si>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</si>
  <si>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</si>
  <si>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</si>
  <si>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</si>
  <si>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</si>
  <si>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</si>
  <si>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</si>
  <si>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</si>
  <si>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</si>
  <si>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</si>
  <si>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</si>
  <si>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</si>
  <si>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</si>
  <si>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</si>
  <si>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</si>
  <si>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</si>
  <si>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</si>
  <si>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</si>
  <si>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</si>
  <si>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</si>
  <si>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</si>
  <si>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</si>
  <si>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</si>
  <si>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</si>
  <si>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</si>
  <si>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</si>
  <si>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</si>
  <si>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</si>
  <si>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</si>
  <si>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</si>
  <si>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</si>
  <si>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</si>
  <si>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</si>
  <si>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</si>
  <si>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</si>
  <si>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</si>
  <si>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</si>
  <si>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</si>
  <si>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</si>
  <si>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</si>
  <si>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</si>
  <si>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</si>
  <si>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</si>
  <si>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</si>
  <si>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</si>
  <si>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</si>
  <si>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</si>
  <si>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</si>
  <si>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</si>
  <si>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</si>
  <si>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</si>
  <si>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</si>
  <si>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</si>
  <si>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</si>
  <si>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</si>
  <si>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</si>
  <si>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</si>
  <si>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</si>
  <si>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</si>
  <si>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</si>
  <si>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</si>
  <si>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</si>
  <si>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</si>
  <si>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</si>
  <si>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</si>
  <si>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</si>
  <si>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</si>
  <si>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</si>
  <si>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</si>
  <si>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</si>
  <si>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</si>
  <si>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</si>
  <si>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</si>
  <si>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</si>
  <si>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名古屋市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</si>
  <si>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</si>
  <si>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</si>
  <si>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</si>
  <si>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</si>
  <si>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</si>
  <si>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</si>
  <si>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</si>
  <si>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</si>
  <si>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</si>
  <si>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</si>
  <si>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100年以上が経過した今、本市の下水道事業には高度経済成長にともなって集中的に整備した施設の老朽化対策をはじめ、発生が危惧されている南海トラフ巨大地震への備え、頻発する集中豪雨への対応など、早急に取り組むべき課題が山積しています。
　一方で下水道使用料収入の減少傾向は継続しており、節水機器のさらなる普及や近い将来の人口減少等により、今後の下水道事業を取り巻く経営環境はこれまで以上に厳しいものになることが予想されます。
　今後とも継続的に経営改革に取り組みつつ、下水道事業が抱える課題に的確かつ柔軟に対応するため、将来を見据えた効率的かつ計画的な事業運営につとめていきます。</t>
    <rPh sb="1" eb="3">
      <t>キョウヨウ</t>
    </rPh>
    <rPh sb="3" eb="5">
      <t>カイシ</t>
    </rPh>
    <rPh sb="10" eb="11">
      <t>ネン</t>
    </rPh>
    <rPh sb="11" eb="13">
      <t>イジョウ</t>
    </rPh>
    <rPh sb="14" eb="16">
      <t>ケイカ</t>
    </rPh>
    <rPh sb="18" eb="19">
      <t>イマ</t>
    </rPh>
    <rPh sb="20" eb="21">
      <t>ホン</t>
    </rPh>
    <rPh sb="21" eb="22">
      <t>シ</t>
    </rPh>
    <rPh sb="23" eb="24">
      <t>シタ</t>
    </rPh>
    <rPh sb="24" eb="26">
      <t>スイドウ</t>
    </rPh>
    <rPh sb="26" eb="28">
      <t>ジギョウ</t>
    </rPh>
    <rPh sb="30" eb="32">
      <t>コウド</t>
    </rPh>
    <rPh sb="32" eb="34">
      <t>ケイザイ</t>
    </rPh>
    <rPh sb="42" eb="45">
      <t>シュウチュウテキ</t>
    </rPh>
    <rPh sb="46" eb="48">
      <t>セイビ</t>
    </rPh>
    <rPh sb="50" eb="52">
      <t>シセツ</t>
    </rPh>
    <rPh sb="63" eb="65">
      <t>ハッセイ</t>
    </rPh>
    <rPh sb="66" eb="68">
      <t>キグ</t>
    </rPh>
    <rPh sb="73" eb="75">
      <t>ナンカイ</t>
    </rPh>
    <rPh sb="78" eb="80">
      <t>キョダイ</t>
    </rPh>
    <rPh sb="80" eb="82">
      <t>ジシン</t>
    </rPh>
    <rPh sb="84" eb="85">
      <t>ソナ</t>
    </rPh>
    <rPh sb="87" eb="89">
      <t>ヒンパツ</t>
    </rPh>
    <rPh sb="91" eb="93">
      <t>シュウチュウ</t>
    </rPh>
    <rPh sb="93" eb="95">
      <t>ゴウウ</t>
    </rPh>
    <rPh sb="97" eb="99">
      <t>タイオウ</t>
    </rPh>
    <rPh sb="111" eb="113">
      <t>カダイ</t>
    </rPh>
    <rPh sb="114" eb="116">
      <t>サンセキ</t>
    </rPh>
    <rPh sb="124" eb="126">
      <t>イッポウ</t>
    </rPh>
    <rPh sb="127" eb="130">
      <t>ゲスイドウ</t>
    </rPh>
    <rPh sb="130" eb="133">
      <t>シヨウリョウ</t>
    </rPh>
    <rPh sb="133" eb="135">
      <t>シュウニュウ</t>
    </rPh>
    <rPh sb="138" eb="140">
      <t>ケイコウ</t>
    </rPh>
    <rPh sb="141" eb="143">
      <t>ケイゾク</t>
    </rPh>
    <rPh sb="148" eb="150">
      <t>セッスイ</t>
    </rPh>
    <rPh sb="150" eb="152">
      <t>キキ</t>
    </rPh>
    <rPh sb="157" eb="159">
      <t>フキュウ</t>
    </rPh>
    <rPh sb="160" eb="161">
      <t>チカ</t>
    </rPh>
    <rPh sb="162" eb="164">
      <t>ショウライ</t>
    </rPh>
    <rPh sb="165" eb="167">
      <t>ジンコウ</t>
    </rPh>
    <rPh sb="167" eb="169">
      <t>ゲンショウ</t>
    </rPh>
    <rPh sb="169" eb="170">
      <t>ナド</t>
    </rPh>
    <rPh sb="177" eb="178">
      <t>シタ</t>
    </rPh>
    <rPh sb="196" eb="198">
      <t>イジョウ</t>
    </rPh>
    <rPh sb="210" eb="212">
      <t>ヨソウ</t>
    </rPh>
    <rPh sb="219" eb="221">
      <t>コンゴ</t>
    </rPh>
    <rPh sb="223" eb="226">
      <t>ケイゾクテキ</t>
    </rPh>
    <rPh sb="227" eb="229">
      <t>ケイエイ</t>
    </rPh>
    <rPh sb="232" eb="233">
      <t>ト</t>
    </rPh>
    <rPh sb="234" eb="235">
      <t>ク</t>
    </rPh>
    <rPh sb="239" eb="240">
      <t>シタ</t>
    </rPh>
    <rPh sb="240" eb="242">
      <t>スイドウ</t>
    </rPh>
    <rPh sb="242" eb="244">
      <t>ジギョウ</t>
    </rPh>
    <rPh sb="245" eb="246">
      <t>カカ</t>
    </rPh>
    <rPh sb="248" eb="250">
      <t>カダイ</t>
    </rPh>
    <rPh sb="251" eb="253">
      <t>テキカク</t>
    </rPh>
    <rPh sb="255" eb="257">
      <t>ジュウナン</t>
    </rPh>
    <rPh sb="258" eb="260">
      <t>タイオウ</t>
    </rPh>
    <rPh sb="265" eb="267">
      <t>ショウライ</t>
    </rPh>
    <rPh sb="268" eb="270">
      <t>ミス</t>
    </rPh>
    <rPh sb="272" eb="275">
      <t>コウリツテキ</t>
    </rPh>
    <rPh sb="277" eb="280">
      <t>ケイカクテキ</t>
    </rPh>
    <rPh sb="281" eb="283">
      <t>ジギョウ</t>
    </rPh>
    <rPh sb="283" eb="285">
      <t>ウンエイ</t>
    </rPh>
    <phoneticPr fontId="4"/>
  </si>
  <si>
    <t>　本市ではアセットマネジメントに基づく施設の長寿命化により、施設の改築計画における目標耐用年数が会計上の耐用年数より長く設定されています。そのため今後、減価償却率や老朽化率がより一層高い数値へと推移することとなりますが、老朽化対策の遅れをあらわすものではありません。
　下水管をはじめとして、高度経済成長にともなって集中的に整備した施設の改築が控えていることから、調査・点検など適切な維持管理を行い、施設の延命化を図った上で、今後とも計画的に施設の改築を行い、安定的な事業運営につとめていきます。</t>
    <rPh sb="19" eb="21">
      <t>シセツ</t>
    </rPh>
    <rPh sb="30" eb="32">
      <t>シセツ</t>
    </rPh>
    <rPh sb="33" eb="35">
      <t>カイチク</t>
    </rPh>
    <rPh sb="85" eb="86">
      <t>リツ</t>
    </rPh>
    <rPh sb="148" eb="150">
      <t>ケイザイ</t>
    </rPh>
    <rPh sb="210" eb="211">
      <t>ウエ</t>
    </rPh>
    <rPh sb="213" eb="215">
      <t>コンゴ</t>
    </rPh>
    <phoneticPr fontId="4"/>
  </si>
  <si>
    <t>　過去５ヶ年の経常収支は黒字であり、累積欠損金もありません。汚水処理費を下水道使用料収入で賄うことができていることから、健全な料金水準にあると言えます。
　水洗化率は類似団体に比べて高い水準となっています。処理能力に対する一日平均処理水量の割合を示す施設利用率は低くなっていますが、一日最大処理水量に対して適切な施設規模となっています。また、平成26年度汚水処理原価は、一過性の費用（新規汚泥処理施設の稼働に伴い旧施設の除却に係る費用）が発生したことにより上昇しています。
　平成26年度流動比率は100％を下回っていますが、流動負債の大部分は１年以内に返済期限が到来する企業債であり、償還に係る資金は返済までに下水道使用料収入等で賄うことが予定されているため、短期的な資金面でのリスクは低いと考えられます。また企業債残高が償還により年々減少し、支払利息による将来の財政負担が軽減していることから長期的な経営の安定性も向上しています。
　近年の下水道使用料収入の減少傾向は今後も継続すると考えられることから、経営改善の取り組みを一層すすめ、より健全で効率的な経営につとめていきます。</t>
    <rPh sb="1" eb="3">
      <t>カコ</t>
    </rPh>
    <rPh sb="5" eb="6">
      <t>ネン</t>
    </rPh>
    <rPh sb="12" eb="14">
      <t>クロジ</t>
    </rPh>
    <rPh sb="18" eb="20">
      <t>ルイセキ</t>
    </rPh>
    <rPh sb="20" eb="23">
      <t>ケッソンキン</t>
    </rPh>
    <rPh sb="63" eb="65">
      <t>リョウキン</t>
    </rPh>
    <rPh sb="65" eb="67">
      <t>スイジュン</t>
    </rPh>
    <rPh sb="71" eb="72">
      <t>イ</t>
    </rPh>
    <rPh sb="78" eb="80">
      <t>スイセン</t>
    </rPh>
    <rPh sb="80" eb="81">
      <t>カ</t>
    </rPh>
    <rPh sb="81" eb="82">
      <t>リツ</t>
    </rPh>
    <rPh sb="83" eb="85">
      <t>ルイジ</t>
    </rPh>
    <rPh sb="85" eb="87">
      <t>ダンタイ</t>
    </rPh>
    <rPh sb="88" eb="89">
      <t>クラ</t>
    </rPh>
    <rPh sb="91" eb="92">
      <t>タカ</t>
    </rPh>
    <rPh sb="93" eb="95">
      <t>スイジュン</t>
    </rPh>
    <rPh sb="103" eb="105">
      <t>ショリ</t>
    </rPh>
    <rPh sb="105" eb="107">
      <t>ノウリョク</t>
    </rPh>
    <rPh sb="108" eb="109">
      <t>タイ</t>
    </rPh>
    <rPh sb="111" eb="113">
      <t>イチニチ</t>
    </rPh>
    <rPh sb="113" eb="115">
      <t>ヘイキン</t>
    </rPh>
    <rPh sb="115" eb="117">
      <t>ショリ</t>
    </rPh>
    <rPh sb="117" eb="119">
      <t>スイリョウ</t>
    </rPh>
    <rPh sb="120" eb="122">
      <t>ワリアイ</t>
    </rPh>
    <rPh sb="123" eb="124">
      <t>シメ</t>
    </rPh>
    <rPh sb="131" eb="132">
      <t>ヒク</t>
    </rPh>
    <rPh sb="141" eb="143">
      <t>イチニチ</t>
    </rPh>
    <rPh sb="145" eb="147">
      <t>ショリ</t>
    </rPh>
    <rPh sb="147" eb="149">
      <t>スイリョウ</t>
    </rPh>
    <rPh sb="153" eb="155">
      <t>テキセツ</t>
    </rPh>
    <rPh sb="156" eb="158">
      <t>シセツ</t>
    </rPh>
    <rPh sb="177" eb="179">
      <t>オスイ</t>
    </rPh>
    <rPh sb="179" eb="181">
      <t>ショリ</t>
    </rPh>
    <rPh sb="181" eb="183">
      <t>ゲンカ</t>
    </rPh>
    <rPh sb="185" eb="188">
      <t>イッカセイ</t>
    </rPh>
    <rPh sb="215" eb="217">
      <t>ヒヨウ</t>
    </rPh>
    <rPh sb="228" eb="230">
      <t>ジョウショウ</t>
    </rPh>
    <rPh sb="238" eb="240">
      <t>ヘイセイ</t>
    </rPh>
    <rPh sb="242" eb="244">
      <t>ネンド</t>
    </rPh>
    <rPh sb="244" eb="246">
      <t>リュウドウ</t>
    </rPh>
    <rPh sb="246" eb="248">
      <t>ヒリツ</t>
    </rPh>
    <rPh sb="263" eb="265">
      <t>リュウドウ</t>
    </rPh>
    <rPh sb="265" eb="267">
      <t>フサイ</t>
    </rPh>
    <rPh sb="268" eb="271">
      <t>ダイブブン</t>
    </rPh>
    <rPh sb="273" eb="274">
      <t>ネン</t>
    </rPh>
    <rPh sb="274" eb="276">
      <t>イナイ</t>
    </rPh>
    <rPh sb="277" eb="279">
      <t>ヘンサイ</t>
    </rPh>
    <rPh sb="279" eb="281">
      <t>キゲン</t>
    </rPh>
    <rPh sb="282" eb="284">
      <t>トウライ</t>
    </rPh>
    <rPh sb="286" eb="288">
      <t>キギョウ</t>
    </rPh>
    <rPh sb="288" eb="289">
      <t>サイ</t>
    </rPh>
    <rPh sb="316" eb="317">
      <t>マカナ</t>
    </rPh>
    <rPh sb="331" eb="334">
      <t>タンキテキ</t>
    </rPh>
    <rPh sb="419" eb="421">
      <t>キンネン</t>
    </rPh>
    <rPh sb="436" eb="438">
      <t>コンゴ</t>
    </rPh>
    <rPh sb="472" eb="474">
      <t>ケンゼン</t>
    </rPh>
    <rPh sb="475" eb="478">
      <t>コウリツテキ</t>
    </rPh>
    <rPh sb="479" eb="481">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</si>
</sst>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0.37</c:v>
                </c:pt>
                <c:pt idx="1">
                  <c:v>0.32</c:v>
                </c:pt>
                <c:pt idx="2">
                  <c:v>0.37</c:v>
                </c:pt>
                <c:pt idx="3">
                  <c:v>0.45</c:v>
                </c:pt>
                <c:pt idx="4">
                  <c:v>0.51</c:v>
                </c:pt>
              </c:numCache>
            </c:numRef>
          </c:val>
        </c:ser>
        <c:dLbls>
          <c:showLegendKey val="0"/>
          <c:showVal val="0"/>
          <c:showCatName val="0"/>
          <c:showSerName val="0"/>
          <c:showPercent val="0"/>
          <c:showBubbleSize val="0"/>
        </c:dLbls>
        <c:gapWidth val="150"/>
        <c:axId val="306436736"/>
        <c:axId val="3184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306436736"/>
        <c:axId val="318456960"/>
      </c:lineChart>
      <c:dateAx>
        <c:axId val="306436736"/>
        <c:scaling>
          <c:orientation val="minMax"/>
        </c:scaling>
        <c:delete val="1"/>
        <c:axPos val="b"/>
        <c:numFmt formatCode="ge" sourceLinked="1"/>
        <c:majorTickMark val="none"/>
        <c:minorTickMark val="none"/>
        <c:tickLblPos val="none"/>
        <c:crossAx val="318456960"/>
        <c:crosses val="autoZero"/>
        <c:auto val="1"/>
        <c:lblOffset val="100"/>
        <c:baseTimeUnit val="years"/>
      </c:dateAx>
      <c:valAx>
        <c:axId val="3184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56.06</c:v>
                </c:pt>
                <c:pt idx="1">
                  <c:v>55.68</c:v>
                </c:pt>
                <c:pt idx="2">
                  <c:v>55.12</c:v>
                </c:pt>
                <c:pt idx="3">
                  <c:v>54.07</c:v>
                </c:pt>
                <c:pt idx="4">
                  <c:v>53.18</c:v>
                </c:pt>
              </c:numCache>
            </c:numRef>
          </c:val>
        </c:ser>
        <c:dLbls>
          <c:showLegendKey val="0"/>
          <c:showVal val="0"/>
          <c:showCatName val="0"/>
          <c:showSerName val="0"/>
          <c:showPercent val="0"/>
          <c:showBubbleSize val="0"/>
        </c:dLbls>
        <c:gapWidth val="150"/>
        <c:axId val="318167680"/>
        <c:axId val="3184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318167680"/>
        <c:axId val="318444288"/>
      </c:lineChart>
      <c:dateAx>
        <c:axId val="318167680"/>
        <c:scaling>
          <c:orientation val="minMax"/>
        </c:scaling>
        <c:delete val="1"/>
        <c:axPos val="b"/>
        <c:numFmt formatCode="ge" sourceLinked="1"/>
        <c:majorTickMark val="none"/>
        <c:minorTickMark val="none"/>
        <c:tickLblPos val="none"/>
        <c:crossAx val="318444288"/>
        <c:crosses val="autoZero"/>
        <c:auto val="1"/>
        <c:lblOffset val="100"/>
        <c:baseTimeUnit val="years"/>
      </c:dateAx>
      <c:valAx>
        <c:axId val="3184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99.78</c:v>
                </c:pt>
                <c:pt idx="1">
                  <c:v>99.78</c:v>
                </c:pt>
                <c:pt idx="2">
                  <c:v>99.78</c:v>
                </c:pt>
                <c:pt idx="3">
                  <c:v>99.78</c:v>
                </c:pt>
                <c:pt idx="4">
                  <c:v>99.77</c:v>
                </c:pt>
              </c:numCache>
            </c:numRef>
          </c:val>
        </c:ser>
        <c:dLbls>
          <c:showLegendKey val="0"/>
          <c:showVal val="0"/>
          <c:showCatName val="0"/>
          <c:showSerName val="0"/>
          <c:showPercent val="0"/>
          <c:showBubbleSize val="0"/>
        </c:dLbls>
        <c:gapWidth val="150"/>
        <c:axId val="318454016"/>
        <c:axId val="3184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318454016"/>
        <c:axId val="318464384"/>
      </c:lineChart>
      <c:dateAx>
        <c:axId val="318454016"/>
        <c:scaling>
          <c:orientation val="minMax"/>
        </c:scaling>
        <c:delete val="1"/>
        <c:axPos val="b"/>
        <c:numFmt formatCode="ge" sourceLinked="1"/>
        <c:majorTickMark val="none"/>
        <c:minorTickMark val="none"/>
        <c:tickLblPos val="none"/>
        <c:crossAx val="318464384"/>
        <c:crosses val="autoZero"/>
        <c:auto val="1"/>
        <c:lblOffset val="100"/>
        <c:baseTimeUnit val="years"/>
      </c:dateAx>
      <c:valAx>
        <c:axId val="3184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101.12</c:v>
                </c:pt>
                <c:pt idx="1">
                  <c:v>100.77</c:v>
                </c:pt>
                <c:pt idx="2">
                  <c:v>101.1</c:v>
                </c:pt>
                <c:pt idx="3">
                  <c:v>101.39</c:v>
                </c:pt>
                <c:pt idx="4">
                  <c:v>103.16</c:v>
                </c:pt>
              </c:numCache>
            </c:numRef>
          </c:val>
        </c:ser>
        <c:dLbls>
          <c:showLegendKey val="0"/>
          <c:showVal val="0"/>
          <c:showCatName val="0"/>
          <c:showSerName val="0"/>
          <c:showPercent val="0"/>
          <c:showBubbleSize val="0"/>
        </c:dLbls>
        <c:gapWidth val="150"/>
        <c:axId val="318471552"/>
        <c:axId val="3184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318471552"/>
        <c:axId val="318474112"/>
      </c:lineChart>
      <c:dateAx>
        <c:axId val="318471552"/>
        <c:scaling>
          <c:orientation val="minMax"/>
        </c:scaling>
        <c:delete val="1"/>
        <c:axPos val="b"/>
        <c:numFmt formatCode="ge" sourceLinked="1"/>
        <c:majorTickMark val="none"/>
        <c:minorTickMark val="none"/>
        <c:tickLblPos val="none"/>
        <c:crossAx val="318474112"/>
        <c:crosses val="autoZero"/>
        <c:auto val="1"/>
        <c:lblOffset val="100"/>
        <c:baseTimeUnit val="years"/>
      </c:dateAx>
      <c:valAx>
        <c:axId val="3184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39.53</c:v>
                </c:pt>
                <c:pt idx="1">
                  <c:v>40.76</c:v>
                </c:pt>
                <c:pt idx="2">
                  <c:v>41.8</c:v>
                </c:pt>
                <c:pt idx="3">
                  <c:v>42.08</c:v>
                </c:pt>
                <c:pt idx="4">
                  <c:v>43.28</c:v>
                </c:pt>
              </c:numCache>
            </c:numRef>
          </c:val>
        </c:ser>
        <c:dLbls>
          <c:showLegendKey val="0"/>
          <c:showVal val="0"/>
          <c:showCatName val="0"/>
          <c:showSerName val="0"/>
          <c:showPercent val="0"/>
          <c:showBubbleSize val="0"/>
        </c:dLbls>
        <c:gapWidth val="150"/>
        <c:axId val="319310848"/>
        <c:axId val="3230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319310848"/>
        <c:axId val="323028480"/>
      </c:lineChart>
      <c:dateAx>
        <c:axId val="319310848"/>
        <c:scaling>
          <c:orientation val="minMax"/>
        </c:scaling>
        <c:delete val="1"/>
        <c:axPos val="b"/>
        <c:numFmt formatCode="ge" sourceLinked="1"/>
        <c:majorTickMark val="none"/>
        <c:minorTickMark val="none"/>
        <c:tickLblPos val="none"/>
        <c:crossAx val="323028480"/>
        <c:crosses val="autoZero"/>
        <c:auto val="1"/>
        <c:lblOffset val="100"/>
        <c:baseTimeUnit val="years"/>
      </c:dateAx>
      <c:valAx>
        <c:axId val="3230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3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13.82</c:v>
                </c:pt>
                <c:pt idx="1">
                  <c:v>14.26</c:v>
                </c:pt>
                <c:pt idx="2">
                  <c:v>14.76</c:v>
                </c:pt>
                <c:pt idx="3">
                  <c:v>14.97</c:v>
                </c:pt>
                <c:pt idx="4">
                  <c:v>15.71</c:v>
                </c:pt>
              </c:numCache>
            </c:numRef>
          </c:val>
        </c:ser>
        <c:dLbls>
          <c:showLegendKey val="0"/>
          <c:showVal val="0"/>
          <c:showCatName val="0"/>
          <c:showSerName val="0"/>
          <c:showPercent val="0"/>
          <c:showBubbleSize val="0"/>
        </c:dLbls>
        <c:gapWidth val="150"/>
        <c:axId val="323051904"/>
        <c:axId val="3230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323051904"/>
        <c:axId val="323054208"/>
      </c:lineChart>
      <c:dateAx>
        <c:axId val="323051904"/>
        <c:scaling>
          <c:orientation val="minMax"/>
        </c:scaling>
        <c:delete val="1"/>
        <c:axPos val="b"/>
        <c:numFmt formatCode="ge" sourceLinked="1"/>
        <c:majorTickMark val="none"/>
        <c:minorTickMark val="none"/>
        <c:tickLblPos val="none"/>
        <c:crossAx val="323054208"/>
        <c:crosses val="autoZero"/>
        <c:auto val="1"/>
        <c:lblOffset val="100"/>
        <c:baseTimeUnit val="years"/>
      </c:dateAx>
      <c:valAx>
        <c:axId val="3230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171840"/>
        <c:axId val="3231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323171840"/>
        <c:axId val="323178496"/>
      </c:lineChart>
      <c:dateAx>
        <c:axId val="323171840"/>
        <c:scaling>
          <c:orientation val="minMax"/>
        </c:scaling>
        <c:delete val="1"/>
        <c:axPos val="b"/>
        <c:numFmt formatCode="ge" sourceLinked="1"/>
        <c:majorTickMark val="none"/>
        <c:minorTickMark val="none"/>
        <c:tickLblPos val="none"/>
        <c:crossAx val="323178496"/>
        <c:crosses val="autoZero"/>
        <c:auto val="1"/>
        <c:lblOffset val="100"/>
        <c:baseTimeUnit val="years"/>
      </c:dateAx>
      <c:valAx>
        <c:axId val="3231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171.31</c:v>
                </c:pt>
                <c:pt idx="1">
                  <c:v>213.95</c:v>
                </c:pt>
                <c:pt idx="2">
                  <c:v>220.58</c:v>
                </c:pt>
                <c:pt idx="3">
                  <c:v>235.9</c:v>
                </c:pt>
                <c:pt idx="4">
                  <c:v>87.75</c:v>
                </c:pt>
              </c:numCache>
            </c:numRef>
          </c:val>
        </c:ser>
        <c:dLbls>
          <c:showLegendKey val="0"/>
          <c:showVal val="0"/>
          <c:showCatName val="0"/>
          <c:showSerName val="0"/>
          <c:showPercent val="0"/>
          <c:showBubbleSize val="0"/>
        </c:dLbls>
        <c:gapWidth val="150"/>
        <c:axId val="323222144"/>
        <c:axId val="3237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323222144"/>
        <c:axId val="323753088"/>
      </c:lineChart>
      <c:dateAx>
        <c:axId val="323222144"/>
        <c:scaling>
          <c:orientation val="minMax"/>
        </c:scaling>
        <c:delete val="1"/>
        <c:axPos val="b"/>
        <c:numFmt formatCode="ge" sourceLinked="1"/>
        <c:majorTickMark val="none"/>
        <c:minorTickMark val="none"/>
        <c:tickLblPos val="none"/>
        <c:crossAx val="323753088"/>
        <c:crosses val="autoZero"/>
        <c:auto val="1"/>
        <c:lblOffset val="100"/>
        <c:baseTimeUnit val="years"/>
      </c:dateAx>
      <c:valAx>
        <c:axId val="3237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547.16</c:v>
                </c:pt>
                <c:pt idx="1">
                  <c:v>539.27</c:v>
                </c:pt>
                <c:pt idx="2">
                  <c:v>543.79</c:v>
                </c:pt>
                <c:pt idx="3">
                  <c:v>542.15</c:v>
                </c:pt>
                <c:pt idx="4">
                  <c:v>599.84</c:v>
                </c:pt>
              </c:numCache>
            </c:numRef>
          </c:val>
        </c:ser>
        <c:dLbls>
          <c:showLegendKey val="0"/>
          <c:showVal val="0"/>
          <c:showCatName val="0"/>
          <c:showSerName val="0"/>
          <c:showPercent val="0"/>
          <c:showBubbleSize val="0"/>
        </c:dLbls>
        <c:gapWidth val="150"/>
        <c:axId val="324449024"/>
        <c:axId val="3244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324449024"/>
        <c:axId val="324450944"/>
      </c:lineChart>
      <c:dateAx>
        <c:axId val="324449024"/>
        <c:scaling>
          <c:orientation val="minMax"/>
        </c:scaling>
        <c:delete val="1"/>
        <c:axPos val="b"/>
        <c:numFmt formatCode="ge" sourceLinked="1"/>
        <c:majorTickMark val="none"/>
        <c:minorTickMark val="none"/>
        <c:tickLblPos val="none"/>
        <c:crossAx val="324450944"/>
        <c:crosses val="autoZero"/>
        <c:auto val="1"/>
        <c:lblOffset val="100"/>
        <c:baseTimeUnit val="years"/>
      </c:dateAx>
      <c:valAx>
        <c:axId val="3244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101.06</c:v>
                </c:pt>
                <c:pt idx="1">
                  <c:v>100.97</c:v>
                </c:pt>
                <c:pt idx="2">
                  <c:v>100.98</c:v>
                </c:pt>
                <c:pt idx="3">
                  <c:v>102.15</c:v>
                </c:pt>
                <c:pt idx="4">
                  <c:v>100.26</c:v>
                </c:pt>
              </c:numCache>
            </c:numRef>
          </c:val>
        </c:ser>
        <c:dLbls>
          <c:showLegendKey val="0"/>
          <c:showVal val="0"/>
          <c:showCatName val="0"/>
          <c:showSerName val="0"/>
          <c:showPercent val="0"/>
          <c:showBubbleSize val="0"/>
        </c:dLbls>
        <c:gapWidth val="150"/>
        <c:axId val="357168256"/>
        <c:axId val="3571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357168256"/>
        <c:axId val="357170176"/>
      </c:lineChart>
      <c:dateAx>
        <c:axId val="357168256"/>
        <c:scaling>
          <c:orientation val="minMax"/>
        </c:scaling>
        <c:delete val="1"/>
        <c:axPos val="b"/>
        <c:numFmt formatCode="ge" sourceLinked="1"/>
        <c:majorTickMark val="none"/>
        <c:minorTickMark val="none"/>
        <c:tickLblPos val="none"/>
        <c:crossAx val="357170176"/>
        <c:crosses val="autoZero"/>
        <c:auto val="1"/>
        <c:lblOffset val="100"/>
        <c:baseTimeUnit val="years"/>
      </c:dateAx>
      <c:valAx>
        <c:axId val="3571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122.05</c:v>
                </c:pt>
                <c:pt idx="1">
                  <c:v>121.49</c:v>
                </c:pt>
                <c:pt idx="2">
                  <c:v>121.09</c:v>
                </c:pt>
                <c:pt idx="3">
                  <c:v>119.49</c:v>
                </c:pt>
                <c:pt idx="4">
                  <c:v>120.75</c:v>
                </c:pt>
              </c:numCache>
            </c:numRef>
          </c:val>
        </c:ser>
        <c:dLbls>
          <c:showLegendKey val="0"/>
          <c:showVal val="0"/>
          <c:showCatName val="0"/>
          <c:showSerName val="0"/>
          <c:showPercent val="0"/>
          <c:showBubbleSize val="0"/>
        </c:dLbls>
        <c:gapWidth val="150"/>
        <c:axId val="318155776"/>
        <c:axId val="3181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318155776"/>
        <c:axId val="318157952"/>
      </c:lineChart>
      <c:dateAx>
        <c:axId val="318155776"/>
        <c:scaling>
          <c:orientation val="minMax"/>
        </c:scaling>
        <c:delete val="1"/>
        <c:axPos val="b"/>
        <c:numFmt formatCode="ge" sourceLinked="1"/>
        <c:majorTickMark val="none"/>
        <c:minorTickMark val="none"/>
        <c:tickLblPos val="none"/>
        <c:crossAx val="318157952"/>
        <c:crosses val="autoZero"/>
        <c:auto val="1"/>
        <c:lblOffset val="100"/>
        <c:baseTimeUnit val="years"/>
      </c:dateAx>
      <c:valAx>
        <c:axId val="3181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愛知県　名古屋市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3"/>
      <c r="AE7" s="3"/>
      <c r="AF7" s="3"/>
      <c r="AG7" s="3"/>
      <c r="AH7" s="3"/>
      <c r="AI7" s="3"/>
      <c r="AJ7" s="3"/>
      <c r="AK7" s="3"/>
      <c r="AL7" s="72" t="s">
        <v>5</v>
      </c>
      <c r="AM7" s="72"/>
      <c r="AN7" s="72"/>
      <c r="AO7" s="72"/>
      <c r="AP7" s="72"/>
      <c r="AQ7" s="72"/>
      <c r="AR7" s="72"/>
      <c r="AS7" s="72"/>
      <c r="AT7" s="72" t="s">
        <v>6</v>
      </c>
      <c r="AU7" s="72"/>
      <c r="AV7" s="72"/>
      <c r="AW7" s="72"/>
      <c r="AX7" s="72"/>
      <c r="AY7" s="72"/>
      <c r="AZ7" s="72"/>
      <c r="BA7" s="72"/>
      <c r="BB7" s="72" t="s">
        <v>7</v>
      </c>
      <c r="BC7" s="72"/>
      <c r="BD7" s="72"/>
      <c r="BE7" s="72"/>
      <c r="BF7" s="72"/>
      <c r="BG7" s="72"/>
      <c r="BH7" s="72"/>
      <c r="BI7" s="72"/>
      <c r="BJ7" s="3"/>
      <c r="BK7" s="3"/>
      <c r="BL7" s="4" t="s">
        <v>8</v>
      </c>
      <c r="BM7" s="5"/>
      <c r="BN7" s="5"/>
      <c r="BO7" s="5"/>
      <c r="BP7" s="5"/>
      <c r="BQ7" s="5"/>
      <c r="BR7" s="5"/>
      <c r="BS7" s="5"/>
      <c r="BT7" s="5"/>
      <c r="BU7" s="5"/>
      <c r="BV7" s="5"/>
      <c r="BW7" s="5"/>
      <c r="BX7" s="5"/>
      <c r="BY7" s="6"/>
    </row>
    <row r="8" spans="1:78" ht="18.75" customHeight="1" x14ac:dyDescent="0.2">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政令市等</v>
      </c>
      <c r="X8" s="73"/>
      <c r="Y8" s="73"/>
      <c r="Z8" s="73"/>
      <c r="AA8" s="73"/>
      <c r="AB8" s="73"/>
      <c r="AC8" s="73"/>
      <c r="AD8" s="3"/>
      <c r="AE8" s="3"/>
      <c r="AF8" s="3"/>
      <c r="AG8" s="3"/>
      <c r="AH8" s="3"/>
      <c r="AI8" s="3"/>
      <c r="AJ8" s="3"/>
      <c r="AK8" s="3"/>
      <c r="AL8" s="67">
        <f>データ!R6</f>
        <v>2260440</v>
      </c>
      <c r="AM8" s="67"/>
      <c r="AN8" s="67"/>
      <c r="AO8" s="67"/>
      <c r="AP8" s="67"/>
      <c r="AQ8" s="67"/>
      <c r="AR8" s="67"/>
      <c r="AS8" s="67"/>
      <c r="AT8" s="66">
        <f>データ!S6</f>
        <v>326.44</v>
      </c>
      <c r="AU8" s="66"/>
      <c r="AV8" s="66"/>
      <c r="AW8" s="66"/>
      <c r="AX8" s="66"/>
      <c r="AY8" s="66"/>
      <c r="AZ8" s="66"/>
      <c r="BA8" s="66"/>
      <c r="BB8" s="66">
        <f>データ!T6</f>
        <v>6924.52</v>
      </c>
      <c r="BC8" s="66"/>
      <c r="BD8" s="66"/>
      <c r="BE8" s="66"/>
      <c r="BF8" s="66"/>
      <c r="BG8" s="66"/>
      <c r="BH8" s="66"/>
      <c r="BI8" s="66"/>
      <c r="BJ8" s="3"/>
      <c r="BK8" s="3"/>
      <c r="BL8" s="70" t="s">
        <v>9</v>
      </c>
      <c r="BM8" s="71"/>
      <c r="BN8" s="7" t="s">
        <v>10</v>
      </c>
      <c r="BO8" s="8"/>
      <c r="BP8" s="8"/>
      <c r="BQ8" s="8"/>
      <c r="BR8" s="8"/>
      <c r="BS8" s="8"/>
      <c r="BT8" s="8"/>
      <c r="BU8" s="8"/>
      <c r="BV8" s="8"/>
      <c r="BW8" s="8"/>
      <c r="BX8" s="8"/>
      <c r="BY8" s="9"/>
    </row>
    <row r="9" spans="1:78" ht="18.75" customHeight="1" x14ac:dyDescent="0.2">
      <c r="A9" s="2"/>
      <c r="B9" s="72" t="s">
        <v>11</v>
      </c>
      <c r="C9" s="72"/>
      <c r="D9" s="72"/>
      <c r="E9" s="72"/>
      <c r="F9" s="72"/>
      <c r="G9" s="72"/>
      <c r="H9" s="72"/>
      <c r="I9" s="72" t="s">
        <v>12</v>
      </c>
      <c r="J9" s="72"/>
      <c r="K9" s="72"/>
      <c r="L9" s="72"/>
      <c r="M9" s="72"/>
      <c r="N9" s="72"/>
      <c r="O9" s="72"/>
      <c r="P9" s="72" t="s">
        <v>13</v>
      </c>
      <c r="Q9" s="72"/>
      <c r="R9" s="72"/>
      <c r="S9" s="72"/>
      <c r="T9" s="72"/>
      <c r="U9" s="72"/>
      <c r="V9" s="72"/>
      <c r="W9" s="72" t="s">
        <v>14</v>
      </c>
      <c r="X9" s="72"/>
      <c r="Y9" s="72"/>
      <c r="Z9" s="72"/>
      <c r="AA9" s="72"/>
      <c r="AB9" s="72"/>
      <c r="AC9" s="72"/>
      <c r="AD9" s="72" t="s">
        <v>15</v>
      </c>
      <c r="AE9" s="72"/>
      <c r="AF9" s="72"/>
      <c r="AG9" s="72"/>
      <c r="AH9" s="72"/>
      <c r="AI9" s="72"/>
      <c r="AJ9" s="72"/>
      <c r="AK9" s="3"/>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データ!M6</f>
        <v>-</v>
      </c>
      <c r="C10" s="66"/>
      <c r="D10" s="66"/>
      <c r="E10" s="66"/>
      <c r="F10" s="66"/>
      <c r="G10" s="66"/>
      <c r="H10" s="66"/>
      <c r="I10" s="66">
        <f>データ!N6</f>
        <v>52.77</v>
      </c>
      <c r="J10" s="66"/>
      <c r="K10" s="66"/>
      <c r="L10" s="66"/>
      <c r="M10" s="66"/>
      <c r="N10" s="66"/>
      <c r="O10" s="66"/>
      <c r="P10" s="66">
        <f>データ!O6</f>
        <v>99.26</v>
      </c>
      <c r="Q10" s="66"/>
      <c r="R10" s="66"/>
      <c r="S10" s="66"/>
      <c r="T10" s="66"/>
      <c r="U10" s="66"/>
      <c r="V10" s="66"/>
      <c r="W10" s="66">
        <f>データ!P6</f>
        <v>67.41</v>
      </c>
      <c r="X10" s="66"/>
      <c r="Y10" s="66"/>
      <c r="Z10" s="66"/>
      <c r="AA10" s="66"/>
      <c r="AB10" s="66"/>
      <c r="AC10" s="66"/>
      <c r="AD10" s="67">
        <f>データ!Q6</f>
        <v>1771</v>
      </c>
      <c r="AE10" s="67"/>
      <c r="AF10" s="67"/>
      <c r="AG10" s="67"/>
      <c r="AH10" s="67"/>
      <c r="AI10" s="67"/>
      <c r="AJ10" s="67"/>
      <c r="AK10" s="2"/>
      <c r="AL10" s="67">
        <f>データ!U6</f>
        <v>2240300</v>
      </c>
      <c r="AM10" s="67"/>
      <c r="AN10" s="67"/>
      <c r="AO10" s="67"/>
      <c r="AP10" s="67"/>
      <c r="AQ10" s="67"/>
      <c r="AR10" s="67"/>
      <c r="AS10" s="67"/>
      <c r="AT10" s="66">
        <f>データ!V6</f>
        <v>281.79000000000002</v>
      </c>
      <c r="AU10" s="66"/>
      <c r="AV10" s="66"/>
      <c r="AW10" s="66"/>
      <c r="AX10" s="66"/>
      <c r="AY10" s="66"/>
      <c r="AZ10" s="66"/>
      <c r="BA10" s="66"/>
      <c r="BB10" s="66">
        <f>データ!W6</f>
        <v>7950.25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25</v>
      </c>
      <c r="BM14" s="41"/>
      <c r="BN14" s="41"/>
      <c r="BO14" s="41"/>
      <c r="BP14" s="41"/>
      <c r="BQ14" s="41"/>
      <c r="BR14" s="41"/>
      <c r="BS14" s="41"/>
      <c r="BT14" s="41"/>
      <c r="BU14" s="41"/>
      <c r="BV14" s="41"/>
      <c r="BW14" s="41"/>
      <c r="BX14" s="41"/>
      <c r="BY14" s="41"/>
      <c r="BZ14" s="42"/>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3"/>
      <c r="BM60" s="54"/>
      <c r="BN60" s="54"/>
      <c r="BO60" s="54"/>
      <c r="BP60" s="54"/>
      <c r="BQ60" s="54"/>
      <c r="BR60" s="54"/>
      <c r="BS60" s="54"/>
      <c r="BT60" s="54"/>
      <c r="BU60" s="54"/>
      <c r="BV60" s="54"/>
      <c r="BW60" s="54"/>
      <c r="BX60" s="54"/>
      <c r="BY60" s="54"/>
      <c r="BZ60" s="55"/>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7" x14ac:dyDescent="0.2">
      <c r="A4" s="26" t="s">
        <v>54</v>
      </c>
      <c r="B4" s="28"/>
      <c r="C4" s="28"/>
      <c r="D4" s="28"/>
      <c r="E4" s="28"/>
      <c r="F4" s="28"/>
      <c r="G4" s="28"/>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231002</v>
      </c>
      <c r="D6" s="31">
        <f t="shared" si="3"/>
        <v>46</v>
      </c>
      <c r="E6" s="31">
        <f t="shared" si="3"/>
        <v>17</v>
      </c>
      <c r="F6" s="31">
        <f t="shared" si="3"/>
        <v>1</v>
      </c>
      <c r="G6" s="31">
        <f t="shared" si="3"/>
        <v>0</v>
      </c>
      <c r="H6" s="31" t="str">
        <f t="shared" si="3"/>
        <v>愛知県　名古屋市</v>
      </c>
      <c r="I6" s="31" t="str">
        <f t="shared" si="3"/>
        <v>法適用</v>
      </c>
      <c r="J6" s="31" t="str">
        <f t="shared" si="3"/>
        <v>下水道事業</v>
      </c>
      <c r="K6" s="31" t="str">
        <f t="shared" si="3"/>
        <v>公共下水道</v>
      </c>
      <c r="L6" s="31" t="str">
        <f t="shared" si="3"/>
        <v>政令市等</v>
      </c>
      <c r="M6" s="32" t="str">
        <f t="shared" si="3"/>
        <v>-</v>
      </c>
      <c r="N6" s="32">
        <f t="shared" si="3"/>
        <v>52.77</v>
      </c>
      <c r="O6" s="32">
        <f t="shared" si="3"/>
        <v>99.26</v>
      </c>
      <c r="P6" s="32">
        <f t="shared" si="3"/>
        <v>67.41</v>
      </c>
      <c r="Q6" s="32">
        <f t="shared" si="3"/>
        <v>1771</v>
      </c>
      <c r="R6" s="32">
        <f t="shared" si="3"/>
        <v>2260440</v>
      </c>
      <c r="S6" s="32">
        <f t="shared" si="3"/>
        <v>326.44</v>
      </c>
      <c r="T6" s="32">
        <f t="shared" si="3"/>
        <v>6924.52</v>
      </c>
      <c r="U6" s="32">
        <f t="shared" si="3"/>
        <v>2240300</v>
      </c>
      <c r="V6" s="32">
        <f t="shared" si="3"/>
        <v>281.79000000000002</v>
      </c>
      <c r="W6" s="32">
        <f t="shared" si="3"/>
        <v>7950.25</v>
      </c>
      <c r="X6" s="33">
        <f>IF(X7="",NA(),X7)</f>
        <v>101.12</v>
      </c>
      <c r="Y6" s="33">
        <f t="shared" ref="Y6:AG6" si="4">IF(Y7="",NA(),Y7)</f>
        <v>100.77</v>
      </c>
      <c r="Z6" s="33">
        <f t="shared" si="4"/>
        <v>101.1</v>
      </c>
      <c r="AA6" s="33">
        <f t="shared" si="4"/>
        <v>101.39</v>
      </c>
      <c r="AB6" s="33">
        <f t="shared" si="4"/>
        <v>103.16</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2">
        <f t="shared" ref="AJ6:AR6" si="5">IF(AJ7="",NA(),AJ7)</f>
        <v>0</v>
      </c>
      <c r="AK6" s="32">
        <f t="shared" si="5"/>
        <v>0</v>
      </c>
      <c r="AL6" s="32">
        <f t="shared" si="5"/>
        <v>0</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171.31</v>
      </c>
      <c r="AU6" s="33">
        <f t="shared" ref="AU6:BC6" si="6">IF(AU7="",NA(),AU7)</f>
        <v>213.95</v>
      </c>
      <c r="AV6" s="33">
        <f t="shared" si="6"/>
        <v>220.58</v>
      </c>
      <c r="AW6" s="33">
        <f t="shared" si="6"/>
        <v>235.9</v>
      </c>
      <c r="AX6" s="33">
        <f t="shared" si="6"/>
        <v>87.75</v>
      </c>
      <c r="AY6" s="33">
        <f t="shared" si="6"/>
        <v>189.52</v>
      </c>
      <c r="AZ6" s="33">
        <f t="shared" si="6"/>
        <v>178.08</v>
      </c>
      <c r="BA6" s="33">
        <f t="shared" si="6"/>
        <v>182.39</v>
      </c>
      <c r="BB6" s="33">
        <f t="shared" si="6"/>
        <v>187.05</v>
      </c>
      <c r="BC6" s="33">
        <f t="shared" si="6"/>
        <v>55.68</v>
      </c>
      <c r="BD6" s="32" t="str">
        <f>IF(BD7="","",IF(BD7="-","【-】","【"&amp;SUBSTITUTE(TEXT(BD7,"#,##0.00"),"-","△")&amp;"】"))</f>
        <v>【56.46】</v>
      </c>
      <c r="BE6" s="33">
        <f>IF(BE7="",NA(),BE7)</f>
        <v>547.16</v>
      </c>
      <c r="BF6" s="33">
        <f t="shared" ref="BF6:BN6" si="7">IF(BF7="",NA(),BF7)</f>
        <v>539.27</v>
      </c>
      <c r="BG6" s="33">
        <f t="shared" si="7"/>
        <v>543.79</v>
      </c>
      <c r="BH6" s="33">
        <f t="shared" si="7"/>
        <v>542.15</v>
      </c>
      <c r="BI6" s="33">
        <f t="shared" si="7"/>
        <v>599.84</v>
      </c>
      <c r="BJ6" s="33">
        <f t="shared" si="7"/>
        <v>707.57</v>
      </c>
      <c r="BK6" s="33">
        <f t="shared" si="7"/>
        <v>696.19</v>
      </c>
      <c r="BL6" s="33">
        <f t="shared" si="7"/>
        <v>671.46</v>
      </c>
      <c r="BM6" s="33">
        <f t="shared" si="7"/>
        <v>644.47</v>
      </c>
      <c r="BN6" s="33">
        <f t="shared" si="7"/>
        <v>627.59</v>
      </c>
      <c r="BO6" s="32" t="str">
        <f>IF(BO7="","",IF(BO7="-","【-】","【"&amp;SUBSTITUTE(TEXT(BO7,"#,##0.00"),"-","△")&amp;"】"))</f>
        <v>【776.35】</v>
      </c>
      <c r="BP6" s="33">
        <f>IF(BP7="",NA(),BP7)</f>
        <v>101.06</v>
      </c>
      <c r="BQ6" s="33">
        <f t="shared" ref="BQ6:BY6" si="8">IF(BQ7="",NA(),BQ7)</f>
        <v>100.97</v>
      </c>
      <c r="BR6" s="33">
        <f t="shared" si="8"/>
        <v>100.98</v>
      </c>
      <c r="BS6" s="33">
        <f t="shared" si="8"/>
        <v>102.15</v>
      </c>
      <c r="BT6" s="33">
        <f t="shared" si="8"/>
        <v>100.26</v>
      </c>
      <c r="BU6" s="33">
        <f t="shared" si="8"/>
        <v>107.3</v>
      </c>
      <c r="BV6" s="33">
        <f t="shared" si="8"/>
        <v>106.48</v>
      </c>
      <c r="BW6" s="33">
        <f t="shared" si="8"/>
        <v>107.64</v>
      </c>
      <c r="BX6" s="33">
        <f t="shared" si="8"/>
        <v>109.25</v>
      </c>
      <c r="BY6" s="33">
        <f t="shared" si="8"/>
        <v>113.93</v>
      </c>
      <c r="BZ6" s="32" t="str">
        <f>IF(BZ7="","",IF(BZ7="-","【-】","【"&amp;SUBSTITUTE(TEXT(BZ7,"#,##0.00"),"-","△")&amp;"】"))</f>
        <v>【96.57】</v>
      </c>
      <c r="CA6" s="33">
        <f>IF(CA7="",NA(),CA7)</f>
        <v>122.05</v>
      </c>
      <c r="CB6" s="33">
        <f t="shared" ref="CB6:CJ6" si="9">IF(CB7="",NA(),CB7)</f>
        <v>121.49</v>
      </c>
      <c r="CC6" s="33">
        <f t="shared" si="9"/>
        <v>121.09</v>
      </c>
      <c r="CD6" s="33">
        <f t="shared" si="9"/>
        <v>119.49</v>
      </c>
      <c r="CE6" s="33">
        <f t="shared" si="9"/>
        <v>120.75</v>
      </c>
      <c r="CF6" s="33">
        <f t="shared" si="9"/>
        <v>124.21</v>
      </c>
      <c r="CG6" s="33">
        <f t="shared" si="9"/>
        <v>124.63</v>
      </c>
      <c r="CH6" s="33">
        <f t="shared" si="9"/>
        <v>123.36</v>
      </c>
      <c r="CI6" s="33">
        <f t="shared" si="9"/>
        <v>121.96</v>
      </c>
      <c r="CJ6" s="33">
        <f t="shared" si="9"/>
        <v>116.77</v>
      </c>
      <c r="CK6" s="32" t="str">
        <f>IF(CK7="","",IF(CK7="-","【-】","【"&amp;SUBSTITUTE(TEXT(CK7,"#,##0.00"),"-","△")&amp;"】"))</f>
        <v>【142.28】</v>
      </c>
      <c r="CL6" s="33">
        <f>IF(CL7="",NA(),CL7)</f>
        <v>56.06</v>
      </c>
      <c r="CM6" s="33">
        <f t="shared" ref="CM6:CU6" si="10">IF(CM7="",NA(),CM7)</f>
        <v>55.68</v>
      </c>
      <c r="CN6" s="33">
        <f t="shared" si="10"/>
        <v>55.12</v>
      </c>
      <c r="CO6" s="33">
        <f t="shared" si="10"/>
        <v>54.07</v>
      </c>
      <c r="CP6" s="33">
        <f t="shared" si="10"/>
        <v>53.18</v>
      </c>
      <c r="CQ6" s="33">
        <f t="shared" si="10"/>
        <v>60.95</v>
      </c>
      <c r="CR6" s="33">
        <f t="shared" si="10"/>
        <v>59.52</v>
      </c>
      <c r="CS6" s="33">
        <f t="shared" si="10"/>
        <v>57.95</v>
      </c>
      <c r="CT6" s="33">
        <f t="shared" si="10"/>
        <v>59.8</v>
      </c>
      <c r="CU6" s="33">
        <f t="shared" si="10"/>
        <v>59.58</v>
      </c>
      <c r="CV6" s="32" t="str">
        <f>IF(CV7="","",IF(CV7="-","【-】","【"&amp;SUBSTITUTE(TEXT(CV7,"#,##0.00"),"-","△")&amp;"】"))</f>
        <v>【60.35】</v>
      </c>
      <c r="CW6" s="33">
        <f>IF(CW7="",NA(),CW7)</f>
        <v>99.78</v>
      </c>
      <c r="CX6" s="33">
        <f t="shared" ref="CX6:DF6" si="11">IF(CX7="",NA(),CX7)</f>
        <v>99.78</v>
      </c>
      <c r="CY6" s="33">
        <f t="shared" si="11"/>
        <v>99.78</v>
      </c>
      <c r="CZ6" s="33">
        <f t="shared" si="11"/>
        <v>99.78</v>
      </c>
      <c r="DA6" s="33">
        <f t="shared" si="11"/>
        <v>99.77</v>
      </c>
      <c r="DB6" s="33">
        <f t="shared" si="11"/>
        <v>98.46</v>
      </c>
      <c r="DC6" s="33">
        <f t="shared" si="11"/>
        <v>98.54</v>
      </c>
      <c r="DD6" s="33">
        <f t="shared" si="11"/>
        <v>98.56</v>
      </c>
      <c r="DE6" s="33">
        <f t="shared" si="11"/>
        <v>98.64</v>
      </c>
      <c r="DF6" s="33">
        <f t="shared" si="11"/>
        <v>98.71</v>
      </c>
      <c r="DG6" s="32" t="str">
        <f>IF(DG7="","",IF(DG7="-","【-】","【"&amp;SUBSTITUTE(TEXT(DG7,"#,##0.00"),"-","△")&amp;"】"))</f>
        <v>【94.57】</v>
      </c>
      <c r="DH6" s="33">
        <f>IF(DH7="",NA(),DH7)</f>
        <v>39.53</v>
      </c>
      <c r="DI6" s="33">
        <f t="shared" ref="DI6:DQ6" si="12">IF(DI7="",NA(),DI7)</f>
        <v>40.76</v>
      </c>
      <c r="DJ6" s="33">
        <f t="shared" si="12"/>
        <v>41.8</v>
      </c>
      <c r="DK6" s="33">
        <f t="shared" si="12"/>
        <v>42.08</v>
      </c>
      <c r="DL6" s="33">
        <f t="shared" si="12"/>
        <v>43.28</v>
      </c>
      <c r="DM6" s="33">
        <f t="shared" si="12"/>
        <v>28.99</v>
      </c>
      <c r="DN6" s="33">
        <f t="shared" si="12"/>
        <v>29.9</v>
      </c>
      <c r="DO6" s="33">
        <f t="shared" si="12"/>
        <v>30.56</v>
      </c>
      <c r="DP6" s="33">
        <f t="shared" si="12"/>
        <v>31.06</v>
      </c>
      <c r="DQ6" s="33">
        <f t="shared" si="12"/>
        <v>42</v>
      </c>
      <c r="DR6" s="32" t="str">
        <f>IF(DR7="","",IF(DR7="-","【-】","【"&amp;SUBSTITUTE(TEXT(DR7,"#,##0.00"),"-","△")&amp;"】"))</f>
        <v>【36.27】</v>
      </c>
      <c r="DS6" s="33">
        <f>IF(DS7="",NA(),DS7)</f>
        <v>13.82</v>
      </c>
      <c r="DT6" s="33">
        <f t="shared" ref="DT6:EB6" si="13">IF(DT7="",NA(),DT7)</f>
        <v>14.26</v>
      </c>
      <c r="DU6" s="33">
        <f t="shared" si="13"/>
        <v>14.76</v>
      </c>
      <c r="DV6" s="33">
        <f t="shared" si="13"/>
        <v>14.97</v>
      </c>
      <c r="DW6" s="33">
        <f t="shared" si="13"/>
        <v>15.71</v>
      </c>
      <c r="DX6" s="33">
        <f t="shared" si="13"/>
        <v>5.77</v>
      </c>
      <c r="DY6" s="33">
        <f t="shared" si="13"/>
        <v>6.06</v>
      </c>
      <c r="DZ6" s="33">
        <f t="shared" si="13"/>
        <v>6.24</v>
      </c>
      <c r="EA6" s="33">
        <f t="shared" si="13"/>
        <v>6.43</v>
      </c>
      <c r="EB6" s="33">
        <f t="shared" si="13"/>
        <v>6.95</v>
      </c>
      <c r="EC6" s="32" t="str">
        <f>IF(EC7="","",IF(EC7="-","【-】","【"&amp;SUBSTITUTE(TEXT(EC7,"#,##0.00"),"-","△")&amp;"】"))</f>
        <v>【4.35】</v>
      </c>
      <c r="ED6" s="33">
        <f>IF(ED7="",NA(),ED7)</f>
        <v>0.37</v>
      </c>
      <c r="EE6" s="33">
        <f t="shared" ref="EE6:EM6" si="14">IF(EE7="",NA(),EE7)</f>
        <v>0.32</v>
      </c>
      <c r="EF6" s="33">
        <f t="shared" si="14"/>
        <v>0.37</v>
      </c>
      <c r="EG6" s="33">
        <f t="shared" si="14"/>
        <v>0.45</v>
      </c>
      <c r="EH6" s="33">
        <f t="shared" si="14"/>
        <v>0.51</v>
      </c>
      <c r="EI6" s="33">
        <f t="shared" si="14"/>
        <v>0.34</v>
      </c>
      <c r="EJ6" s="33">
        <f t="shared" si="14"/>
        <v>0.35</v>
      </c>
      <c r="EK6" s="33">
        <f t="shared" si="14"/>
        <v>0.35</v>
      </c>
      <c r="EL6" s="33">
        <f t="shared" si="14"/>
        <v>0.37</v>
      </c>
      <c r="EM6" s="33">
        <f t="shared" si="14"/>
        <v>0.38</v>
      </c>
      <c r="EN6" s="32" t="str">
        <f>IF(EN7="","",IF(EN7="-","【-】","【"&amp;SUBSTITUTE(TEXT(EN7,"#,##0.00"),"-","△")&amp;"】"))</f>
        <v>【0.17】</v>
      </c>
    </row>
    <row r="7" spans="1:147" s="34" customFormat="1" x14ac:dyDescent="0.2">
      <c r="A7" s="26"/>
      <c r="B7" s="35">
        <v>2014</v>
      </c>
      <c r="C7" s="35">
        <v>231002</v>
      </c>
      <c r="D7" s="35">
        <v>46</v>
      </c>
      <c r="E7" s="35">
        <v>17</v>
      </c>
      <c r="F7" s="35">
        <v>1</v>
      </c>
      <c r="G7" s="35">
        <v>0</v>
      </c>
      <c r="H7" s="35" t="s">
        <v>96</v>
      </c>
      <c r="I7" s="35" t="s">
        <v>97</v>
      </c>
      <c r="J7" s="35" t="s">
        <v>98</v>
      </c>
      <c r="K7" s="35" t="s">
        <v>99</v>
      </c>
      <c r="L7" s="35" t="s">
        <v>100</v>
      </c>
      <c r="M7" s="36" t="s">
        <v>101</v>
      </c>
      <c r="N7" s="36">
        <v>52.77</v>
      </c>
      <c r="O7" s="36">
        <v>99.26</v>
      </c>
      <c r="P7" s="36">
        <v>67.41</v>
      </c>
      <c r="Q7" s="36">
        <v>1771</v>
      </c>
      <c r="R7" s="36">
        <v>2260440</v>
      </c>
      <c r="S7" s="36">
        <v>326.44</v>
      </c>
      <c r="T7" s="36">
        <v>6924.52</v>
      </c>
      <c r="U7" s="36">
        <v>2240300</v>
      </c>
      <c r="V7" s="36">
        <v>281.79000000000002</v>
      </c>
      <c r="W7" s="36">
        <v>7950.25</v>
      </c>
      <c r="X7" s="36">
        <v>101.12</v>
      </c>
      <c r="Y7" s="36">
        <v>100.77</v>
      </c>
      <c r="Z7" s="36">
        <v>101.1</v>
      </c>
      <c r="AA7" s="36">
        <v>101.39</v>
      </c>
      <c r="AB7" s="36">
        <v>103.16</v>
      </c>
      <c r="AC7" s="36">
        <v>105.47</v>
      </c>
      <c r="AD7" s="36">
        <v>105.54</v>
      </c>
      <c r="AE7" s="36">
        <v>105.85</v>
      </c>
      <c r="AF7" s="36">
        <v>106.98</v>
      </c>
      <c r="AG7" s="36">
        <v>108.24</v>
      </c>
      <c r="AH7" s="36">
        <v>107.74</v>
      </c>
      <c r="AI7" s="36">
        <v>0</v>
      </c>
      <c r="AJ7" s="36">
        <v>0</v>
      </c>
      <c r="AK7" s="36">
        <v>0</v>
      </c>
      <c r="AL7" s="36">
        <v>0</v>
      </c>
      <c r="AM7" s="36">
        <v>0</v>
      </c>
      <c r="AN7" s="36">
        <v>7.14</v>
      </c>
      <c r="AO7" s="36">
        <v>6.77</v>
      </c>
      <c r="AP7" s="36">
        <v>5.72</v>
      </c>
      <c r="AQ7" s="36">
        <v>4.09</v>
      </c>
      <c r="AR7" s="36">
        <v>0.61</v>
      </c>
      <c r="AS7" s="36">
        <v>4.71</v>
      </c>
      <c r="AT7" s="36">
        <v>171.31</v>
      </c>
      <c r="AU7" s="36">
        <v>213.95</v>
      </c>
      <c r="AV7" s="36">
        <v>220.58</v>
      </c>
      <c r="AW7" s="36">
        <v>235.9</v>
      </c>
      <c r="AX7" s="36">
        <v>87.75</v>
      </c>
      <c r="AY7" s="36">
        <v>189.52</v>
      </c>
      <c r="AZ7" s="36">
        <v>178.08</v>
      </c>
      <c r="BA7" s="36">
        <v>182.39</v>
      </c>
      <c r="BB7" s="36">
        <v>187.05</v>
      </c>
      <c r="BC7" s="36">
        <v>55.68</v>
      </c>
      <c r="BD7" s="36">
        <v>56.46</v>
      </c>
      <c r="BE7" s="36">
        <v>547.16</v>
      </c>
      <c r="BF7" s="36">
        <v>539.27</v>
      </c>
      <c r="BG7" s="36">
        <v>543.79</v>
      </c>
      <c r="BH7" s="36">
        <v>542.15</v>
      </c>
      <c r="BI7" s="36">
        <v>599.84</v>
      </c>
      <c r="BJ7" s="36">
        <v>707.57</v>
      </c>
      <c r="BK7" s="36">
        <v>696.19</v>
      </c>
      <c r="BL7" s="36">
        <v>671.46</v>
      </c>
      <c r="BM7" s="36">
        <v>644.47</v>
      </c>
      <c r="BN7" s="36">
        <v>627.59</v>
      </c>
      <c r="BO7" s="36">
        <v>776.35</v>
      </c>
      <c r="BP7" s="36">
        <v>101.06</v>
      </c>
      <c r="BQ7" s="36">
        <v>100.97</v>
      </c>
      <c r="BR7" s="36">
        <v>100.98</v>
      </c>
      <c r="BS7" s="36">
        <v>102.15</v>
      </c>
      <c r="BT7" s="36">
        <v>100.26</v>
      </c>
      <c r="BU7" s="36">
        <v>107.3</v>
      </c>
      <c r="BV7" s="36">
        <v>106.48</v>
      </c>
      <c r="BW7" s="36">
        <v>107.64</v>
      </c>
      <c r="BX7" s="36">
        <v>109.25</v>
      </c>
      <c r="BY7" s="36">
        <v>113.93</v>
      </c>
      <c r="BZ7" s="36">
        <v>96.57</v>
      </c>
      <c r="CA7" s="36">
        <v>122.05</v>
      </c>
      <c r="CB7" s="36">
        <v>121.49</v>
      </c>
      <c r="CC7" s="36">
        <v>121.09</v>
      </c>
      <c r="CD7" s="36">
        <v>119.49</v>
      </c>
      <c r="CE7" s="36">
        <v>120.75</v>
      </c>
      <c r="CF7" s="36">
        <v>124.21</v>
      </c>
      <c r="CG7" s="36">
        <v>124.63</v>
      </c>
      <c r="CH7" s="36">
        <v>123.36</v>
      </c>
      <c r="CI7" s="36">
        <v>121.96</v>
      </c>
      <c r="CJ7" s="36">
        <v>116.77</v>
      </c>
      <c r="CK7" s="36">
        <v>142.28</v>
      </c>
      <c r="CL7" s="36">
        <v>56.06</v>
      </c>
      <c r="CM7" s="36">
        <v>55.68</v>
      </c>
      <c r="CN7" s="36">
        <v>55.12</v>
      </c>
      <c r="CO7" s="36">
        <v>54.07</v>
      </c>
      <c r="CP7" s="36">
        <v>53.18</v>
      </c>
      <c r="CQ7" s="36">
        <v>60.95</v>
      </c>
      <c r="CR7" s="36">
        <v>59.52</v>
      </c>
      <c r="CS7" s="36">
        <v>57.95</v>
      </c>
      <c r="CT7" s="36">
        <v>59.8</v>
      </c>
      <c r="CU7" s="36">
        <v>59.58</v>
      </c>
      <c r="CV7" s="36">
        <v>60.35</v>
      </c>
      <c r="CW7" s="36">
        <v>99.78</v>
      </c>
      <c r="CX7" s="36">
        <v>99.78</v>
      </c>
      <c r="CY7" s="36">
        <v>99.78</v>
      </c>
      <c r="CZ7" s="36">
        <v>99.78</v>
      </c>
      <c r="DA7" s="36">
        <v>99.77</v>
      </c>
      <c r="DB7" s="36">
        <v>98.46</v>
      </c>
      <c r="DC7" s="36">
        <v>98.54</v>
      </c>
      <c r="DD7" s="36">
        <v>98.56</v>
      </c>
      <c r="DE7" s="36">
        <v>98.64</v>
      </c>
      <c r="DF7" s="36">
        <v>98.71</v>
      </c>
      <c r="DG7" s="36">
        <v>94.57</v>
      </c>
      <c r="DH7" s="36">
        <v>39.53</v>
      </c>
      <c r="DI7" s="36">
        <v>40.76</v>
      </c>
      <c r="DJ7" s="36">
        <v>41.8</v>
      </c>
      <c r="DK7" s="36">
        <v>42.08</v>
      </c>
      <c r="DL7" s="36">
        <v>43.28</v>
      </c>
      <c r="DM7" s="36">
        <v>28.99</v>
      </c>
      <c r="DN7" s="36">
        <v>29.9</v>
      </c>
      <c r="DO7" s="36">
        <v>30.56</v>
      </c>
      <c r="DP7" s="36">
        <v>31.06</v>
      </c>
      <c r="DQ7" s="36">
        <v>42</v>
      </c>
      <c r="DR7" s="36">
        <v>36.270000000000003</v>
      </c>
      <c r="DS7" s="36">
        <v>13.82</v>
      </c>
      <c r="DT7" s="36">
        <v>14.26</v>
      </c>
      <c r="DU7" s="36">
        <v>14.76</v>
      </c>
      <c r="DV7" s="36">
        <v>14.97</v>
      </c>
      <c r="DW7" s="36">
        <v>15.71</v>
      </c>
      <c r="DX7" s="36">
        <v>5.77</v>
      </c>
      <c r="DY7" s="36">
        <v>6.06</v>
      </c>
      <c r="DZ7" s="36">
        <v>6.24</v>
      </c>
      <c r="EA7" s="36">
        <v>6.43</v>
      </c>
      <c r="EB7" s="36">
        <v>6.95</v>
      </c>
      <c r="EC7" s="36">
        <v>4.3499999999999996</v>
      </c>
      <c r="ED7" s="36">
        <v>0.37</v>
      </c>
      <c r="EE7" s="36">
        <v>0.32</v>
      </c>
      <c r="EF7" s="36">
        <v>0.37</v>
      </c>
      <c r="EG7" s="36">
        <v>0.45</v>
      </c>
      <c r="EH7" s="36">
        <v>0.51</v>
      </c>
      <c r="EI7" s="36">
        <v>0.34</v>
      </c>
      <c r="EJ7" s="36">
        <v>0.35</v>
      </c>
      <c r="EK7" s="36">
        <v>0.35</v>
      </c>
      <c r="EL7" s="36">
        <v>0.37</v>
      </c>
      <c r="EM7" s="36">
        <v>0.38</v>
      </c>
      <c r="EN7" s="36">
        <v>0.17</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総務省</cp:lastModifiedBy>
  <cp:lastPrinted>2016-02-12T08:28:04Z</cp:lastPrinted>
  <dcterms:created xsi:type="dcterms:W3CDTF">2016-02-03T07:44:14Z</dcterms:created>
  <dcterms:modified xsi:type="dcterms:W3CDTF">2016-02-24T07:46:36Z</dcterms:modified>
  <cp:category/>
</cp:coreProperties>
</file>