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<sst xmlns="http://schemas.openxmlformats.org/spreadsheetml/2006/main" count="220" uniqueCount="110">
  <si>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</si>
  <si>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</si>
  <si>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</si>
  <si>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</si>
  <si>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</si>
  <si>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</si>
  <si>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</si>
  <si>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</si>
  <si>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</si>
  <si>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</si>
  <si>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</si>
  <si>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</si>
  <si>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</si>
  <si>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</si>
  <si>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</si>
  <si>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</si>
  <si>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</si>
  <si>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</si>
  <si>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</si>
  <si>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</si>
  <si>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</si>
  <si>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</si>
  <si>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</si>
  <si>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</si>
  <si>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</si>
  <si>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</si>
  <si>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</si>
  <si>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</si>
  <si>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</si>
  <si>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</si>
  <si>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</si>
  <si>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</si>
  <si>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</si>
  <si>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</si>
  <si>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</si>
  <si>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</si>
  <si>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</si>
  <si>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</si>
  <si>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</si>
  <si>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</si>
  <si>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</si>
  <si>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</si>
  <si>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</si>
  <si>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</si>
  <si>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</si>
  <si>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</si>
  <si>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</si>
  <si>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</si>
  <si>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</si>
  <si>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</si>
  <si>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</si>
  <si>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</si>
  <si>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</si>
  <si>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</si>
  <si>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</si>
  <si>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</si>
  <si>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</si>
  <si>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</si>
  <si>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</si>
  <si>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</si>
  <si>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</si>
  <si>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</si>
  <si>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</si>
  <si>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</si>
  <si>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</si>
  <si>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</si>
  <si>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</si>
  <si>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</si>
  <si>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</si>
  <si>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</si>
  <si>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</si>
  <si>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</si>
  <si>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</si>
  <si>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</si>
  <si>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</si>
  <si>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</si>
  <si>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</si>
  <si>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</si>
  <si>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</si>
  <si>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</si>
  <si>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</si>
  <si>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</si>
  <si>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</si>
  <si>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</si>
  <si>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</si>
  <si>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</si>
  <si>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</si>
  <si>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</si>
  <si>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</si>
  <si>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</si>
  <si>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</si>
  <si>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</si>
  <si>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</si>
  <si>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</si>
  <si>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</si>
  <si>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</si>
  <si>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京都市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</si>
  <si>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</si>
  <si>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</si>
  <si>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</si>
  <si>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</si>
  <si>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</si>
  <si>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</si>
  <si>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</si>
  <si>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</si>
  <si>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</si>
  <si>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</si>
  <si>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○老朽化した管渠に対し計画的な点検を行うとともに，アセットマネジメントの実践により，効率的な改築更新を進める。
○企業債残高を縮減し，財務体質を強化するとともに，将来の利息負担の軽減を図る。
○水需要の減少傾向が続き，今後も厳しい財政収支が見込まれる中，今後もより一層効率的・効果的な事業運営を進める。</t>
    <rPh sb="1" eb="4">
      <t>ロウキュウカ</t>
    </rPh>
    <rPh sb="6" eb="8">
      <t>カンキョ</t>
    </rPh>
    <rPh sb="9" eb="10">
      <t>タイ</t>
    </rPh>
    <rPh sb="11" eb="14">
      <t>ケイカクテキ</t>
    </rPh>
    <rPh sb="15" eb="17">
      <t>テンケン</t>
    </rPh>
    <rPh sb="18" eb="19">
      <t>オコナ</t>
    </rPh>
    <rPh sb="36" eb="38">
      <t>ジッセン</t>
    </rPh>
    <rPh sb="42" eb="45">
      <t>コウリツテキ</t>
    </rPh>
    <rPh sb="46" eb="48">
      <t>カイチク</t>
    </rPh>
    <rPh sb="48" eb="50">
      <t>コウシン</t>
    </rPh>
    <rPh sb="51" eb="52">
      <t>スス</t>
    </rPh>
    <rPh sb="58" eb="60">
      <t>キギョウ</t>
    </rPh>
    <rPh sb="60" eb="61">
      <t>サイ</t>
    </rPh>
    <rPh sb="61" eb="63">
      <t>ザンダカ</t>
    </rPh>
    <rPh sb="64" eb="66">
      <t>シュクゲン</t>
    </rPh>
    <rPh sb="68" eb="70">
      <t>ザイム</t>
    </rPh>
    <rPh sb="70" eb="72">
      <t>タイシツ</t>
    </rPh>
    <rPh sb="73" eb="75">
      <t>キョウカ</t>
    </rPh>
    <rPh sb="82" eb="84">
      <t>ショウライ</t>
    </rPh>
    <rPh sb="85" eb="87">
      <t>リソク</t>
    </rPh>
    <rPh sb="87" eb="89">
      <t>フタン</t>
    </rPh>
    <rPh sb="90" eb="92">
      <t>ケイゲン</t>
    </rPh>
    <rPh sb="93" eb="94">
      <t>ハカ</t>
    </rPh>
    <rPh sb="99" eb="100">
      <t>ミズ</t>
    </rPh>
    <rPh sb="100" eb="102">
      <t>ジュヨウ</t>
    </rPh>
    <rPh sb="103" eb="105">
      <t>ゲンショウ</t>
    </rPh>
    <rPh sb="105" eb="107">
      <t>ケイコウ</t>
    </rPh>
    <rPh sb="108" eb="109">
      <t>ツヅ</t>
    </rPh>
    <rPh sb="111" eb="113">
      <t>コンゴ</t>
    </rPh>
    <rPh sb="114" eb="115">
      <t>キビ</t>
    </rPh>
    <rPh sb="117" eb="119">
      <t>ザイセイ</t>
    </rPh>
    <rPh sb="119" eb="121">
      <t>シュウシ</t>
    </rPh>
    <rPh sb="122" eb="124">
      <t>ミコ</t>
    </rPh>
    <rPh sb="127" eb="128">
      <t>ナカ</t>
    </rPh>
    <rPh sb="129" eb="131">
      <t>コンゴ</t>
    </rPh>
    <rPh sb="134" eb="136">
      <t>イッソウ</t>
    </rPh>
    <rPh sb="136" eb="139">
      <t>コウリツテキ</t>
    </rPh>
    <rPh sb="140" eb="143">
      <t>コウカテキ</t>
    </rPh>
    <rPh sb="144" eb="146">
      <t>ジギョウ</t>
    </rPh>
    <rPh sb="146" eb="148">
      <t>ウンエイ</t>
    </rPh>
    <rPh sb="149" eb="150">
      <t>スス</t>
    </rPh>
    <phoneticPr fontId="4"/>
  </si>
  <si>
    <r>
      <t>○直近の５年間においては，全ての経営指標で類似団体平均値と比べ良好な状況にある。
○財政計画期間中（平成25～29年度）の累積収支の均衡を図るため，平成25年10月に使用料改定（平均△3.0％）を行い，適切な使用料水準へ見直しを行ったところである。
○処理能力に対する１日の平均処理水量の割合を示した</t>
    </r>
    <r>
      <rPr>
        <b/>
        <sz val="11"/>
        <color theme="1"/>
        <rFont val="ＭＳ ゴシック"/>
        <family val="3"/>
        <charset val="128"/>
      </rPr>
      <t>「⑦施設利用率」</t>
    </r>
    <r>
      <rPr>
        <sz val="11"/>
        <color theme="1"/>
        <rFont val="ＭＳ ゴシック"/>
        <family val="3"/>
        <charset val="128"/>
      </rPr>
      <t xml:space="preserve">が約60％となっているが，雨水時の最大処理水量を用いた「１日最大稼働率」は90％を超えており，施設規模は適正といえる状況である。
</t>
    </r>
    <rPh sb="1" eb="3">
      <t>チョッキン</t>
    </rPh>
    <rPh sb="5" eb="7">
      <t>ネンカン</t>
    </rPh>
    <rPh sb="13" eb="14">
      <t>スベ</t>
    </rPh>
    <rPh sb="16" eb="18">
      <t>ケイエイ</t>
    </rPh>
    <rPh sb="18" eb="20">
      <t>シヒョウ</t>
    </rPh>
    <rPh sb="21" eb="23">
      <t>ルイジ</t>
    </rPh>
    <rPh sb="23" eb="25">
      <t>ダンタイ</t>
    </rPh>
    <rPh sb="25" eb="27">
      <t>ヘイキン</t>
    </rPh>
    <rPh sb="27" eb="28">
      <t>アタイ</t>
    </rPh>
    <rPh sb="29" eb="30">
      <t>クラ</t>
    </rPh>
    <rPh sb="31" eb="33">
      <t>リョウコウ</t>
    </rPh>
    <rPh sb="34" eb="36">
      <t>ジョウキョウ</t>
    </rPh>
    <rPh sb="43" eb="45">
      <t>ザイセイ</t>
    </rPh>
    <rPh sb="45" eb="47">
      <t>ケイカク</t>
    </rPh>
    <rPh sb="47" eb="50">
      <t>キカンチュウ</t>
    </rPh>
    <rPh sb="51" eb="53">
      <t>ヘイセイ</t>
    </rPh>
    <rPh sb="58" eb="60">
      <t>ネンド</t>
    </rPh>
    <rPh sb="62" eb="64">
      <t>ルイセキ</t>
    </rPh>
    <rPh sb="64" eb="66">
      <t>シュウシ</t>
    </rPh>
    <rPh sb="67" eb="69">
      <t>キンコウ</t>
    </rPh>
    <rPh sb="70" eb="71">
      <t>ハカ</t>
    </rPh>
    <rPh sb="75" eb="77">
      <t>ヘイセイ</t>
    </rPh>
    <rPh sb="79" eb="80">
      <t>ネン</t>
    </rPh>
    <rPh sb="82" eb="83">
      <t>ガツ</t>
    </rPh>
    <rPh sb="102" eb="104">
      <t>テキセツ</t>
    </rPh>
    <rPh sb="108" eb="110">
      <t>スイジュン</t>
    </rPh>
    <rPh sb="111" eb="113">
      <t>ミナオ</t>
    </rPh>
    <rPh sb="115" eb="116">
      <t>オコナ</t>
    </rPh>
    <rPh sb="128" eb="130">
      <t>ショリ</t>
    </rPh>
    <rPh sb="130" eb="132">
      <t>ノウリョク</t>
    </rPh>
    <rPh sb="133" eb="134">
      <t>タイ</t>
    </rPh>
    <rPh sb="137" eb="138">
      <t>ニチ</t>
    </rPh>
    <rPh sb="139" eb="141">
      <t>ヘイキン</t>
    </rPh>
    <rPh sb="141" eb="143">
      <t>ショリ</t>
    </rPh>
    <rPh sb="143" eb="145">
      <t>スイリョウ</t>
    </rPh>
    <rPh sb="146" eb="148">
      <t>ワリアイ</t>
    </rPh>
    <rPh sb="149" eb="150">
      <t>シメ</t>
    </rPh>
    <rPh sb="154" eb="156">
      <t>シセツ</t>
    </rPh>
    <rPh sb="156" eb="159">
      <t>リヨウリツ</t>
    </rPh>
    <rPh sb="161" eb="162">
      <t>ヤク</t>
    </rPh>
    <rPh sb="173" eb="175">
      <t>ウスイ</t>
    </rPh>
    <rPh sb="218" eb="220">
      <t>ジョウキョウ</t>
    </rPh>
    <phoneticPr fontId="4"/>
  </si>
  <si>
    <r>
      <t>○</t>
    </r>
    <r>
      <rPr>
        <b/>
        <sz val="11"/>
        <color theme="1"/>
        <rFont val="ＭＳ ゴシック"/>
        <family val="3"/>
        <charset val="128"/>
      </rPr>
      <t>「①有形固定資産減価償却率」，「②管渠老朽化率」</t>
    </r>
    <r>
      <rPr>
        <sz val="11"/>
        <color theme="1"/>
        <rFont val="ＭＳ ゴシック"/>
        <family val="3"/>
        <charset val="128"/>
      </rPr>
      <t>が類似団体平均値を上回っており，管渠においては，平成26年度時点で標準的な耐用年数（50年）を超過しているものが１割を超えている状況にある。
○今後，平安建都1200年（平成6年）での市街化区域における整備完了を目指して布設を進めてきた膨大な管路施設が順次更新を迎えることから，老朽化対策にこれまで以上の財源の確保が必要となる。</t>
    </r>
    <rPh sb="0" eb="1">
      <t>ゲスイドウシュウニュウシセツメンショリノウリョクタイニチヘイキンショリスイリョウワリアイシメシセツリヨウリツヤクウテンジサイダイショリスイリョウモチニチサイダイカドウリツイジョウスイセンカリツヘイセイネンドシナイゼンイキゲスイドウフキュウジョウキョウ</t>
    </rPh>
    <rPh sb="3" eb="5">
      <t>ユウケイ</t>
    </rPh>
    <rPh sb="5" eb="7">
      <t>コテイ</t>
    </rPh>
    <rPh sb="7" eb="9">
      <t>シサン</t>
    </rPh>
    <rPh sb="9" eb="11">
      <t>ゲンカ</t>
    </rPh>
    <rPh sb="11" eb="13">
      <t>ショウキャク</t>
    </rPh>
    <rPh sb="13" eb="14">
      <t>リツ</t>
    </rPh>
    <rPh sb="18" eb="20">
      <t>カンキョ</t>
    </rPh>
    <rPh sb="20" eb="23">
      <t>ロウキュウカ</t>
    </rPh>
    <rPh sb="23" eb="24">
      <t>リツ</t>
    </rPh>
    <rPh sb="26" eb="28">
      <t>ルイジ</t>
    </rPh>
    <rPh sb="28" eb="30">
      <t>ダンタイ</t>
    </rPh>
    <rPh sb="32" eb="33">
      <t>アタイ</t>
    </rPh>
    <rPh sb="34" eb="36">
      <t>ウワマワ</t>
    </rPh>
    <rPh sb="41" eb="43">
      <t>カンキョ</t>
    </rPh>
    <rPh sb="49" eb="51">
      <t>ヘイセイ</t>
    </rPh>
    <rPh sb="53" eb="55">
      <t>ネンド</t>
    </rPh>
    <rPh sb="55" eb="57">
      <t>ジテン</t>
    </rPh>
    <rPh sb="58" eb="61">
      <t>ヒョウジュンテキ</t>
    </rPh>
    <rPh sb="62" eb="64">
      <t>タイヨウ</t>
    </rPh>
    <rPh sb="64" eb="66">
      <t>ネンスウ</t>
    </rPh>
    <rPh sb="69" eb="70">
      <t>ネン</t>
    </rPh>
    <rPh sb="72" eb="74">
      <t>チョウカ</t>
    </rPh>
    <rPh sb="82" eb="83">
      <t>ワリ</t>
    </rPh>
    <rPh sb="84" eb="85">
      <t>コ</t>
    </rPh>
    <rPh sb="89" eb="91">
      <t>ジョウキョウ</t>
    </rPh>
    <rPh sb="98" eb="100">
      <t>コンゴ</t>
    </rPh>
    <rPh sb="101" eb="103">
      <t>ヘイアン</t>
    </rPh>
    <rPh sb="103" eb="105">
      <t>ケント</t>
    </rPh>
    <rPh sb="109" eb="110">
      <t>ネン</t>
    </rPh>
    <rPh sb="111" eb="113">
      <t>ヘイセイ</t>
    </rPh>
    <rPh sb="114" eb="115">
      <t>ネン</t>
    </rPh>
    <rPh sb="118" eb="121">
      <t>シガイカ</t>
    </rPh>
    <rPh sb="121" eb="123">
      <t>クイキ</t>
    </rPh>
    <rPh sb="127" eb="129">
      <t>セイビ</t>
    </rPh>
    <rPh sb="129" eb="131">
      <t>カンリョウ</t>
    </rPh>
    <rPh sb="132" eb="134">
      <t>メザ</t>
    </rPh>
    <rPh sb="136" eb="138">
      <t>フセツ</t>
    </rPh>
    <rPh sb="139" eb="140">
      <t>スス</t>
    </rPh>
    <rPh sb="144" eb="146">
      <t>ボウダイ</t>
    </rPh>
    <rPh sb="147" eb="149">
      <t>カンロ</t>
    </rPh>
    <rPh sb="149" eb="151">
      <t>シセツ</t>
    </rPh>
    <rPh sb="152" eb="154">
      <t>ジュンジ</t>
    </rPh>
    <rPh sb="154" eb="156">
      <t>コウシン</t>
    </rPh>
    <rPh sb="157" eb="158">
      <t>ムカ</t>
    </rPh>
    <rPh sb="165" eb="168">
      <t>ロウキュウカ</t>
    </rPh>
    <rPh sb="168" eb="170">
      <t>タイサク</t>
    </rPh>
    <rPh sb="175" eb="177">
      <t>イジョウ</t>
    </rPh>
    <rPh sb="178" eb="180">
      <t>ザイゲン</t>
    </rPh>
    <rPh sb="181" eb="183">
      <t>カクホ</t>
    </rPh>
    <rPh sb="184" eb="1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</si>
</sst>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0.16</c:v>
                </c:pt>
                <c:pt idx="1">
                  <c:v>0.32</c:v>
                </c:pt>
                <c:pt idx="2">
                  <c:v>0.33</c:v>
                </c:pt>
                <c:pt idx="3">
                  <c:v>0.33</c:v>
                </c:pt>
                <c:pt idx="4">
                  <c:v>0.44</c:v>
                </c:pt>
              </c:numCache>
            </c:numRef>
          </c:val>
        </c:ser>
        <c:dLbls>
          <c:showLegendKey val="0"/>
          <c:showVal val="0"/>
          <c:showCatName val="0"/>
          <c:showSerName val="0"/>
          <c:showPercent val="0"/>
          <c:showBubbleSize val="0"/>
        </c:dLbls>
        <c:gapWidth val="150"/>
        <c:axId val="318465920"/>
        <c:axId val="3184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18465920"/>
        <c:axId val="318468096"/>
      </c:lineChart>
      <c:dateAx>
        <c:axId val="318465920"/>
        <c:scaling>
          <c:orientation val="minMax"/>
        </c:scaling>
        <c:delete val="1"/>
        <c:axPos val="b"/>
        <c:numFmt formatCode="ge" sourceLinked="1"/>
        <c:majorTickMark val="none"/>
        <c:minorTickMark val="none"/>
        <c:tickLblPos val="none"/>
        <c:crossAx val="318468096"/>
        <c:crosses val="autoZero"/>
        <c:auto val="1"/>
        <c:lblOffset val="100"/>
        <c:baseTimeUnit val="years"/>
      </c:dateAx>
      <c:valAx>
        <c:axId val="3184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62.12</c:v>
                </c:pt>
                <c:pt idx="1">
                  <c:v>61.65</c:v>
                </c:pt>
                <c:pt idx="2">
                  <c:v>60.3</c:v>
                </c:pt>
                <c:pt idx="3">
                  <c:v>60.36</c:v>
                </c:pt>
                <c:pt idx="4">
                  <c:v>60.29</c:v>
                </c:pt>
              </c:numCache>
            </c:numRef>
          </c:val>
        </c:ser>
        <c:dLbls>
          <c:showLegendKey val="0"/>
          <c:showVal val="0"/>
          <c:showCatName val="0"/>
          <c:showSerName val="0"/>
          <c:showPercent val="0"/>
          <c:showBubbleSize val="0"/>
        </c:dLbls>
        <c:gapWidth val="150"/>
        <c:axId val="318159488"/>
        <c:axId val="3181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18159488"/>
        <c:axId val="318169856"/>
      </c:lineChart>
      <c:dateAx>
        <c:axId val="318159488"/>
        <c:scaling>
          <c:orientation val="minMax"/>
        </c:scaling>
        <c:delete val="1"/>
        <c:axPos val="b"/>
        <c:numFmt formatCode="ge" sourceLinked="1"/>
        <c:majorTickMark val="none"/>
        <c:minorTickMark val="none"/>
        <c:tickLblPos val="none"/>
        <c:crossAx val="318169856"/>
        <c:crosses val="autoZero"/>
        <c:auto val="1"/>
        <c:lblOffset val="100"/>
        <c:baseTimeUnit val="years"/>
      </c:dateAx>
      <c:valAx>
        <c:axId val="3181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98.74</c:v>
                </c:pt>
                <c:pt idx="1">
                  <c:v>98.9</c:v>
                </c:pt>
                <c:pt idx="2">
                  <c:v>98.94</c:v>
                </c:pt>
                <c:pt idx="3">
                  <c:v>98.95</c:v>
                </c:pt>
                <c:pt idx="4">
                  <c:v>99.05</c:v>
                </c:pt>
              </c:numCache>
            </c:numRef>
          </c:val>
        </c:ser>
        <c:dLbls>
          <c:showLegendKey val="0"/>
          <c:showVal val="0"/>
          <c:showCatName val="0"/>
          <c:showSerName val="0"/>
          <c:showPercent val="0"/>
          <c:showBubbleSize val="0"/>
        </c:dLbls>
        <c:gapWidth val="150"/>
        <c:axId val="318441728"/>
        <c:axId val="3184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18441728"/>
        <c:axId val="318443904"/>
      </c:lineChart>
      <c:dateAx>
        <c:axId val="318441728"/>
        <c:scaling>
          <c:orientation val="minMax"/>
        </c:scaling>
        <c:delete val="1"/>
        <c:axPos val="b"/>
        <c:numFmt formatCode="ge" sourceLinked="1"/>
        <c:majorTickMark val="none"/>
        <c:minorTickMark val="none"/>
        <c:tickLblPos val="none"/>
        <c:crossAx val="318443904"/>
        <c:crosses val="autoZero"/>
        <c:auto val="1"/>
        <c:lblOffset val="100"/>
        <c:baseTimeUnit val="years"/>
      </c:dateAx>
      <c:valAx>
        <c:axId val="3184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108.8</c:v>
                </c:pt>
                <c:pt idx="1">
                  <c:v>108.54</c:v>
                </c:pt>
                <c:pt idx="2">
                  <c:v>108.28</c:v>
                </c:pt>
                <c:pt idx="3">
                  <c:v>110.07</c:v>
                </c:pt>
                <c:pt idx="4">
                  <c:v>110.02</c:v>
                </c:pt>
              </c:numCache>
            </c:numRef>
          </c:val>
        </c:ser>
        <c:dLbls>
          <c:showLegendKey val="0"/>
          <c:showVal val="0"/>
          <c:showCatName val="0"/>
          <c:showSerName val="0"/>
          <c:showPercent val="0"/>
          <c:showBubbleSize val="0"/>
        </c:dLbls>
        <c:gapWidth val="150"/>
        <c:axId val="318483456"/>
        <c:axId val="3184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18483456"/>
        <c:axId val="318490112"/>
      </c:lineChart>
      <c:dateAx>
        <c:axId val="318483456"/>
        <c:scaling>
          <c:orientation val="minMax"/>
        </c:scaling>
        <c:delete val="1"/>
        <c:axPos val="b"/>
        <c:numFmt formatCode="ge" sourceLinked="1"/>
        <c:majorTickMark val="none"/>
        <c:minorTickMark val="none"/>
        <c:tickLblPos val="none"/>
        <c:crossAx val="318490112"/>
        <c:crosses val="autoZero"/>
        <c:auto val="1"/>
        <c:lblOffset val="100"/>
        <c:baseTimeUnit val="years"/>
      </c:dateAx>
      <c:valAx>
        <c:axId val="3184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31.56</c:v>
                </c:pt>
                <c:pt idx="1">
                  <c:v>32.83</c:v>
                </c:pt>
                <c:pt idx="2">
                  <c:v>33.65</c:v>
                </c:pt>
                <c:pt idx="3">
                  <c:v>34.58</c:v>
                </c:pt>
                <c:pt idx="4">
                  <c:v>47.44</c:v>
                </c:pt>
              </c:numCache>
            </c:numRef>
          </c:val>
        </c:ser>
        <c:dLbls>
          <c:showLegendKey val="0"/>
          <c:showVal val="0"/>
          <c:showCatName val="0"/>
          <c:showSerName val="0"/>
          <c:showPercent val="0"/>
          <c:showBubbleSize val="0"/>
        </c:dLbls>
        <c:gapWidth val="150"/>
        <c:axId val="319309312"/>
        <c:axId val="3230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19309312"/>
        <c:axId val="323027712"/>
      </c:lineChart>
      <c:dateAx>
        <c:axId val="319309312"/>
        <c:scaling>
          <c:orientation val="minMax"/>
        </c:scaling>
        <c:delete val="1"/>
        <c:axPos val="b"/>
        <c:numFmt formatCode="ge" sourceLinked="1"/>
        <c:majorTickMark val="none"/>
        <c:minorTickMark val="none"/>
        <c:tickLblPos val="none"/>
        <c:crossAx val="323027712"/>
        <c:crosses val="autoZero"/>
        <c:auto val="1"/>
        <c:lblOffset val="100"/>
        <c:baseTimeUnit val="years"/>
      </c:dateAx>
      <c:valAx>
        <c:axId val="3230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6.27</c:v>
                </c:pt>
                <c:pt idx="1">
                  <c:v>6.72</c:v>
                </c:pt>
                <c:pt idx="2">
                  <c:v>7.54</c:v>
                </c:pt>
                <c:pt idx="3">
                  <c:v>8.69</c:v>
                </c:pt>
                <c:pt idx="4">
                  <c:v>10.35</c:v>
                </c:pt>
              </c:numCache>
            </c:numRef>
          </c:val>
        </c:ser>
        <c:dLbls>
          <c:showLegendKey val="0"/>
          <c:showVal val="0"/>
          <c:showCatName val="0"/>
          <c:showSerName val="0"/>
          <c:showPercent val="0"/>
          <c:showBubbleSize val="0"/>
        </c:dLbls>
        <c:gapWidth val="150"/>
        <c:axId val="323046784"/>
        <c:axId val="3230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23046784"/>
        <c:axId val="323053056"/>
      </c:lineChart>
      <c:dateAx>
        <c:axId val="323046784"/>
        <c:scaling>
          <c:orientation val="minMax"/>
        </c:scaling>
        <c:delete val="1"/>
        <c:axPos val="b"/>
        <c:numFmt formatCode="ge" sourceLinked="1"/>
        <c:majorTickMark val="none"/>
        <c:minorTickMark val="none"/>
        <c:tickLblPos val="none"/>
        <c:crossAx val="323053056"/>
        <c:crosses val="autoZero"/>
        <c:auto val="1"/>
        <c:lblOffset val="100"/>
        <c:baseTimeUnit val="years"/>
      </c:dateAx>
      <c:valAx>
        <c:axId val="3230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179264"/>
        <c:axId val="3231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23179264"/>
        <c:axId val="323181184"/>
      </c:lineChart>
      <c:dateAx>
        <c:axId val="323179264"/>
        <c:scaling>
          <c:orientation val="minMax"/>
        </c:scaling>
        <c:delete val="1"/>
        <c:axPos val="b"/>
        <c:numFmt formatCode="ge" sourceLinked="1"/>
        <c:majorTickMark val="none"/>
        <c:minorTickMark val="none"/>
        <c:tickLblPos val="none"/>
        <c:crossAx val="323181184"/>
        <c:crosses val="autoZero"/>
        <c:auto val="1"/>
        <c:lblOffset val="100"/>
        <c:baseTimeUnit val="years"/>
      </c:dateAx>
      <c:valAx>
        <c:axId val="3231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232.55</c:v>
                </c:pt>
                <c:pt idx="1">
                  <c:v>308.88</c:v>
                </c:pt>
                <c:pt idx="2">
                  <c:v>317.07</c:v>
                </c:pt>
                <c:pt idx="3">
                  <c:v>369.15</c:v>
                </c:pt>
                <c:pt idx="4">
                  <c:v>75.8</c:v>
                </c:pt>
              </c:numCache>
            </c:numRef>
          </c:val>
        </c:ser>
        <c:dLbls>
          <c:showLegendKey val="0"/>
          <c:showVal val="0"/>
          <c:showCatName val="0"/>
          <c:showSerName val="0"/>
          <c:showPercent val="0"/>
          <c:showBubbleSize val="0"/>
        </c:dLbls>
        <c:gapWidth val="150"/>
        <c:axId val="323753856"/>
        <c:axId val="3237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23753856"/>
        <c:axId val="323776512"/>
      </c:lineChart>
      <c:dateAx>
        <c:axId val="323753856"/>
        <c:scaling>
          <c:orientation val="minMax"/>
        </c:scaling>
        <c:delete val="1"/>
        <c:axPos val="b"/>
        <c:numFmt formatCode="ge" sourceLinked="1"/>
        <c:majorTickMark val="none"/>
        <c:minorTickMark val="none"/>
        <c:tickLblPos val="none"/>
        <c:crossAx val="323776512"/>
        <c:crosses val="autoZero"/>
        <c:auto val="1"/>
        <c:lblOffset val="100"/>
        <c:baseTimeUnit val="years"/>
      </c:dateAx>
      <c:valAx>
        <c:axId val="3237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629.57000000000005</c:v>
                </c:pt>
                <c:pt idx="1">
                  <c:v>626.29999999999995</c:v>
                </c:pt>
                <c:pt idx="2">
                  <c:v>620.58000000000004</c:v>
                </c:pt>
                <c:pt idx="3">
                  <c:v>609.1</c:v>
                </c:pt>
                <c:pt idx="4">
                  <c:v>606.83000000000004</c:v>
                </c:pt>
              </c:numCache>
            </c:numRef>
          </c:val>
        </c:ser>
        <c:dLbls>
          <c:showLegendKey val="0"/>
          <c:showVal val="0"/>
          <c:showCatName val="0"/>
          <c:showSerName val="0"/>
          <c:showPercent val="0"/>
          <c:showBubbleSize val="0"/>
        </c:dLbls>
        <c:gapWidth val="150"/>
        <c:axId val="338944384"/>
        <c:axId val="3397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38944384"/>
        <c:axId val="339767296"/>
      </c:lineChart>
      <c:dateAx>
        <c:axId val="338944384"/>
        <c:scaling>
          <c:orientation val="minMax"/>
        </c:scaling>
        <c:delete val="1"/>
        <c:axPos val="b"/>
        <c:numFmt formatCode="ge" sourceLinked="1"/>
        <c:majorTickMark val="none"/>
        <c:minorTickMark val="none"/>
        <c:tickLblPos val="none"/>
        <c:crossAx val="339767296"/>
        <c:crosses val="autoZero"/>
        <c:auto val="1"/>
        <c:lblOffset val="100"/>
        <c:baseTimeUnit val="years"/>
      </c:dateAx>
      <c:valAx>
        <c:axId val="3397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121.49</c:v>
                </c:pt>
                <c:pt idx="1">
                  <c:v>120.56</c:v>
                </c:pt>
                <c:pt idx="2">
                  <c:v>119.81</c:v>
                </c:pt>
                <c:pt idx="3">
                  <c:v>118.13</c:v>
                </c:pt>
                <c:pt idx="4">
                  <c:v>118.98</c:v>
                </c:pt>
              </c:numCache>
            </c:numRef>
          </c:val>
        </c:ser>
        <c:dLbls>
          <c:showLegendKey val="0"/>
          <c:showVal val="0"/>
          <c:showCatName val="0"/>
          <c:showSerName val="0"/>
          <c:showPercent val="0"/>
          <c:showBubbleSize val="0"/>
        </c:dLbls>
        <c:gapWidth val="150"/>
        <c:axId val="357168256"/>
        <c:axId val="3571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57168256"/>
        <c:axId val="357170176"/>
      </c:lineChart>
      <c:dateAx>
        <c:axId val="357168256"/>
        <c:scaling>
          <c:orientation val="minMax"/>
        </c:scaling>
        <c:delete val="1"/>
        <c:axPos val="b"/>
        <c:numFmt formatCode="ge" sourceLinked="1"/>
        <c:majorTickMark val="none"/>
        <c:minorTickMark val="none"/>
        <c:tickLblPos val="none"/>
        <c:crossAx val="357170176"/>
        <c:crosses val="autoZero"/>
        <c:auto val="1"/>
        <c:lblOffset val="100"/>
        <c:baseTimeUnit val="years"/>
      </c:dateAx>
      <c:valAx>
        <c:axId val="3571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105.33</c:v>
                </c:pt>
                <c:pt idx="1">
                  <c:v>105.5</c:v>
                </c:pt>
                <c:pt idx="2">
                  <c:v>105.58</c:v>
                </c:pt>
                <c:pt idx="3">
                  <c:v>105.16</c:v>
                </c:pt>
                <c:pt idx="4">
                  <c:v>102.58</c:v>
                </c:pt>
              </c:numCache>
            </c:numRef>
          </c:val>
        </c:ser>
        <c:dLbls>
          <c:showLegendKey val="0"/>
          <c:showVal val="0"/>
          <c:showCatName val="0"/>
          <c:showSerName val="0"/>
          <c:showPercent val="0"/>
          <c:showBubbleSize val="0"/>
        </c:dLbls>
        <c:gapWidth val="150"/>
        <c:axId val="318143488"/>
        <c:axId val="3181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18143488"/>
        <c:axId val="318149760"/>
      </c:lineChart>
      <c:dateAx>
        <c:axId val="318143488"/>
        <c:scaling>
          <c:orientation val="minMax"/>
        </c:scaling>
        <c:delete val="1"/>
        <c:axPos val="b"/>
        <c:numFmt formatCode="ge" sourceLinked="1"/>
        <c:majorTickMark val="none"/>
        <c:minorTickMark val="none"/>
        <c:tickLblPos val="none"/>
        <c:crossAx val="318149760"/>
        <c:crosses val="autoZero"/>
        <c:auto val="1"/>
        <c:lblOffset val="100"/>
        <c:baseTimeUnit val="years"/>
      </c:dateAx>
      <c:valAx>
        <c:axId val="3181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京都府　京都市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1419474</v>
      </c>
      <c r="AM8" s="47"/>
      <c r="AN8" s="47"/>
      <c r="AO8" s="47"/>
      <c r="AP8" s="47"/>
      <c r="AQ8" s="47"/>
      <c r="AR8" s="47"/>
      <c r="AS8" s="47"/>
      <c r="AT8" s="43">
        <f>データ!S6</f>
        <v>827.83</v>
      </c>
      <c r="AU8" s="43"/>
      <c r="AV8" s="43"/>
      <c r="AW8" s="43"/>
      <c r="AX8" s="43"/>
      <c r="AY8" s="43"/>
      <c r="AZ8" s="43"/>
      <c r="BA8" s="43"/>
      <c r="BB8" s="43">
        <f>データ!T6</f>
        <v>1714.69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52.4</v>
      </c>
      <c r="J10" s="43"/>
      <c r="K10" s="43"/>
      <c r="L10" s="43"/>
      <c r="M10" s="43"/>
      <c r="N10" s="43"/>
      <c r="O10" s="43"/>
      <c r="P10" s="43">
        <f>データ!O6</f>
        <v>99.12</v>
      </c>
      <c r="Q10" s="43"/>
      <c r="R10" s="43"/>
      <c r="S10" s="43"/>
      <c r="T10" s="43"/>
      <c r="U10" s="43"/>
      <c r="V10" s="43"/>
      <c r="W10" s="43">
        <f>データ!P6</f>
        <v>65.48</v>
      </c>
      <c r="X10" s="43"/>
      <c r="Y10" s="43"/>
      <c r="Z10" s="43"/>
      <c r="AA10" s="43"/>
      <c r="AB10" s="43"/>
      <c r="AC10" s="43"/>
      <c r="AD10" s="47">
        <f>データ!Q6</f>
        <v>1976</v>
      </c>
      <c r="AE10" s="47"/>
      <c r="AF10" s="47"/>
      <c r="AG10" s="47"/>
      <c r="AH10" s="47"/>
      <c r="AI10" s="47"/>
      <c r="AJ10" s="47"/>
      <c r="AK10" s="2"/>
      <c r="AL10" s="47">
        <f>データ!U6</f>
        <v>1405222</v>
      </c>
      <c r="AM10" s="47"/>
      <c r="AN10" s="47"/>
      <c r="AO10" s="47"/>
      <c r="AP10" s="47"/>
      <c r="AQ10" s="47"/>
      <c r="AR10" s="47"/>
      <c r="AS10" s="47"/>
      <c r="AT10" s="43">
        <f>データ!V6</f>
        <v>152.01</v>
      </c>
      <c r="AU10" s="43"/>
      <c r="AV10" s="43"/>
      <c r="AW10" s="43"/>
      <c r="AX10" s="43"/>
      <c r="AY10" s="43"/>
      <c r="AZ10" s="43"/>
      <c r="BA10" s="43"/>
      <c r="BB10" s="43">
        <f>データ!W6</f>
        <v>9244.27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261009</v>
      </c>
      <c r="D6" s="31">
        <f t="shared" si="3"/>
        <v>46</v>
      </c>
      <c r="E6" s="31">
        <f t="shared" si="3"/>
        <v>17</v>
      </c>
      <c r="F6" s="31">
        <f t="shared" si="3"/>
        <v>1</v>
      </c>
      <c r="G6" s="31">
        <f t="shared" si="3"/>
        <v>0</v>
      </c>
      <c r="H6" s="31" t="str">
        <f t="shared" si="3"/>
        <v>京都府　京都市</v>
      </c>
      <c r="I6" s="31" t="str">
        <f t="shared" si="3"/>
        <v>法適用</v>
      </c>
      <c r="J6" s="31" t="str">
        <f t="shared" si="3"/>
        <v>下水道事業</v>
      </c>
      <c r="K6" s="31" t="str">
        <f t="shared" si="3"/>
        <v>公共下水道</v>
      </c>
      <c r="L6" s="31" t="str">
        <f t="shared" si="3"/>
        <v>政令市等</v>
      </c>
      <c r="M6" s="32" t="str">
        <f t="shared" si="3"/>
        <v>-</v>
      </c>
      <c r="N6" s="32">
        <f t="shared" si="3"/>
        <v>52.4</v>
      </c>
      <c r="O6" s="32">
        <f t="shared" si="3"/>
        <v>99.12</v>
      </c>
      <c r="P6" s="32">
        <f t="shared" si="3"/>
        <v>65.48</v>
      </c>
      <c r="Q6" s="32">
        <f t="shared" si="3"/>
        <v>1976</v>
      </c>
      <c r="R6" s="32">
        <f t="shared" si="3"/>
        <v>1419474</v>
      </c>
      <c r="S6" s="32">
        <f t="shared" si="3"/>
        <v>827.83</v>
      </c>
      <c r="T6" s="32">
        <f t="shared" si="3"/>
        <v>1714.69</v>
      </c>
      <c r="U6" s="32">
        <f t="shared" si="3"/>
        <v>1405222</v>
      </c>
      <c r="V6" s="32">
        <f t="shared" si="3"/>
        <v>152.01</v>
      </c>
      <c r="W6" s="32">
        <f t="shared" si="3"/>
        <v>9244.27</v>
      </c>
      <c r="X6" s="33">
        <f>IF(X7="",NA(),X7)</f>
        <v>108.8</v>
      </c>
      <c r="Y6" s="33">
        <f t="shared" ref="Y6:AG6" si="4">IF(Y7="",NA(),Y7)</f>
        <v>108.54</v>
      </c>
      <c r="Z6" s="33">
        <f t="shared" si="4"/>
        <v>108.28</v>
      </c>
      <c r="AA6" s="33">
        <f t="shared" si="4"/>
        <v>110.07</v>
      </c>
      <c r="AB6" s="33">
        <f t="shared" si="4"/>
        <v>110.02</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232.55</v>
      </c>
      <c r="AU6" s="33">
        <f t="shared" ref="AU6:BC6" si="6">IF(AU7="",NA(),AU7)</f>
        <v>308.88</v>
      </c>
      <c r="AV6" s="33">
        <f t="shared" si="6"/>
        <v>317.07</v>
      </c>
      <c r="AW6" s="33">
        <f t="shared" si="6"/>
        <v>369.15</v>
      </c>
      <c r="AX6" s="33">
        <f t="shared" si="6"/>
        <v>75.8</v>
      </c>
      <c r="AY6" s="33">
        <f t="shared" si="6"/>
        <v>189.52</v>
      </c>
      <c r="AZ6" s="33">
        <f t="shared" si="6"/>
        <v>178.08</v>
      </c>
      <c r="BA6" s="33">
        <f t="shared" si="6"/>
        <v>182.39</v>
      </c>
      <c r="BB6" s="33">
        <f t="shared" si="6"/>
        <v>187.05</v>
      </c>
      <c r="BC6" s="33">
        <f t="shared" si="6"/>
        <v>55.68</v>
      </c>
      <c r="BD6" s="32" t="str">
        <f>IF(BD7="","",IF(BD7="-","【-】","【"&amp;SUBSTITUTE(TEXT(BD7,"#,##0.00"),"-","△")&amp;"】"))</f>
        <v>【56.46】</v>
      </c>
      <c r="BE6" s="33">
        <f>IF(BE7="",NA(),BE7)</f>
        <v>629.57000000000005</v>
      </c>
      <c r="BF6" s="33">
        <f t="shared" ref="BF6:BN6" si="7">IF(BF7="",NA(),BF7)</f>
        <v>626.29999999999995</v>
      </c>
      <c r="BG6" s="33">
        <f t="shared" si="7"/>
        <v>620.58000000000004</v>
      </c>
      <c r="BH6" s="33">
        <f t="shared" si="7"/>
        <v>609.1</v>
      </c>
      <c r="BI6" s="33">
        <f t="shared" si="7"/>
        <v>606.83000000000004</v>
      </c>
      <c r="BJ6" s="33">
        <f t="shared" si="7"/>
        <v>707.57</v>
      </c>
      <c r="BK6" s="33">
        <f t="shared" si="7"/>
        <v>696.19</v>
      </c>
      <c r="BL6" s="33">
        <f t="shared" si="7"/>
        <v>671.46</v>
      </c>
      <c r="BM6" s="33">
        <f t="shared" si="7"/>
        <v>644.47</v>
      </c>
      <c r="BN6" s="33">
        <f t="shared" si="7"/>
        <v>627.59</v>
      </c>
      <c r="BO6" s="32" t="str">
        <f>IF(BO7="","",IF(BO7="-","【-】","【"&amp;SUBSTITUTE(TEXT(BO7,"#,##0.00"),"-","△")&amp;"】"))</f>
        <v>【776.35】</v>
      </c>
      <c r="BP6" s="33">
        <f>IF(BP7="",NA(),BP7)</f>
        <v>121.49</v>
      </c>
      <c r="BQ6" s="33">
        <f t="shared" ref="BQ6:BY6" si="8">IF(BQ7="",NA(),BQ7)</f>
        <v>120.56</v>
      </c>
      <c r="BR6" s="33">
        <f t="shared" si="8"/>
        <v>119.81</v>
      </c>
      <c r="BS6" s="33">
        <f t="shared" si="8"/>
        <v>118.13</v>
      </c>
      <c r="BT6" s="33">
        <f t="shared" si="8"/>
        <v>118.98</v>
      </c>
      <c r="BU6" s="33">
        <f t="shared" si="8"/>
        <v>107.3</v>
      </c>
      <c r="BV6" s="33">
        <f t="shared" si="8"/>
        <v>106.48</v>
      </c>
      <c r="BW6" s="33">
        <f t="shared" si="8"/>
        <v>107.64</v>
      </c>
      <c r="BX6" s="33">
        <f t="shared" si="8"/>
        <v>109.25</v>
      </c>
      <c r="BY6" s="33">
        <f t="shared" si="8"/>
        <v>113.93</v>
      </c>
      <c r="BZ6" s="32" t="str">
        <f>IF(BZ7="","",IF(BZ7="-","【-】","【"&amp;SUBSTITUTE(TEXT(BZ7,"#,##0.00"),"-","△")&amp;"】"))</f>
        <v>【96.57】</v>
      </c>
      <c r="CA6" s="33">
        <f>IF(CA7="",NA(),CA7)</f>
        <v>105.33</v>
      </c>
      <c r="CB6" s="33">
        <f t="shared" ref="CB6:CJ6" si="9">IF(CB7="",NA(),CB7)</f>
        <v>105.5</v>
      </c>
      <c r="CC6" s="33">
        <f t="shared" si="9"/>
        <v>105.58</v>
      </c>
      <c r="CD6" s="33">
        <f t="shared" si="9"/>
        <v>105.16</v>
      </c>
      <c r="CE6" s="33">
        <f t="shared" si="9"/>
        <v>102.58</v>
      </c>
      <c r="CF6" s="33">
        <f t="shared" si="9"/>
        <v>124.21</v>
      </c>
      <c r="CG6" s="33">
        <f t="shared" si="9"/>
        <v>124.63</v>
      </c>
      <c r="CH6" s="33">
        <f t="shared" si="9"/>
        <v>123.36</v>
      </c>
      <c r="CI6" s="33">
        <f t="shared" si="9"/>
        <v>121.96</v>
      </c>
      <c r="CJ6" s="33">
        <f t="shared" si="9"/>
        <v>116.77</v>
      </c>
      <c r="CK6" s="32" t="str">
        <f>IF(CK7="","",IF(CK7="-","【-】","【"&amp;SUBSTITUTE(TEXT(CK7,"#,##0.00"),"-","△")&amp;"】"))</f>
        <v>【142.28】</v>
      </c>
      <c r="CL6" s="33">
        <f>IF(CL7="",NA(),CL7)</f>
        <v>62.12</v>
      </c>
      <c r="CM6" s="33">
        <f t="shared" ref="CM6:CU6" si="10">IF(CM7="",NA(),CM7)</f>
        <v>61.65</v>
      </c>
      <c r="CN6" s="33">
        <f t="shared" si="10"/>
        <v>60.3</v>
      </c>
      <c r="CO6" s="33">
        <f t="shared" si="10"/>
        <v>60.36</v>
      </c>
      <c r="CP6" s="33">
        <f t="shared" si="10"/>
        <v>60.29</v>
      </c>
      <c r="CQ6" s="33">
        <f t="shared" si="10"/>
        <v>60.95</v>
      </c>
      <c r="CR6" s="33">
        <f t="shared" si="10"/>
        <v>59.52</v>
      </c>
      <c r="CS6" s="33">
        <f t="shared" si="10"/>
        <v>57.95</v>
      </c>
      <c r="CT6" s="33">
        <f t="shared" si="10"/>
        <v>59.8</v>
      </c>
      <c r="CU6" s="33">
        <f t="shared" si="10"/>
        <v>59.58</v>
      </c>
      <c r="CV6" s="32" t="str">
        <f>IF(CV7="","",IF(CV7="-","【-】","【"&amp;SUBSTITUTE(TEXT(CV7,"#,##0.00"),"-","△")&amp;"】"))</f>
        <v>【60.35】</v>
      </c>
      <c r="CW6" s="33">
        <f>IF(CW7="",NA(),CW7)</f>
        <v>98.74</v>
      </c>
      <c r="CX6" s="33">
        <f t="shared" ref="CX6:DF6" si="11">IF(CX7="",NA(),CX7)</f>
        <v>98.9</v>
      </c>
      <c r="CY6" s="33">
        <f t="shared" si="11"/>
        <v>98.94</v>
      </c>
      <c r="CZ6" s="33">
        <f t="shared" si="11"/>
        <v>98.95</v>
      </c>
      <c r="DA6" s="33">
        <f t="shared" si="11"/>
        <v>99.05</v>
      </c>
      <c r="DB6" s="33">
        <f t="shared" si="11"/>
        <v>98.46</v>
      </c>
      <c r="DC6" s="33">
        <f t="shared" si="11"/>
        <v>98.54</v>
      </c>
      <c r="DD6" s="33">
        <f t="shared" si="11"/>
        <v>98.56</v>
      </c>
      <c r="DE6" s="33">
        <f t="shared" si="11"/>
        <v>98.64</v>
      </c>
      <c r="DF6" s="33">
        <f t="shared" si="11"/>
        <v>98.71</v>
      </c>
      <c r="DG6" s="32" t="str">
        <f>IF(DG7="","",IF(DG7="-","【-】","【"&amp;SUBSTITUTE(TEXT(DG7,"#,##0.00"),"-","△")&amp;"】"))</f>
        <v>【94.57】</v>
      </c>
      <c r="DH6" s="33">
        <f>IF(DH7="",NA(),DH7)</f>
        <v>31.56</v>
      </c>
      <c r="DI6" s="33">
        <f t="shared" ref="DI6:DQ6" si="12">IF(DI7="",NA(),DI7)</f>
        <v>32.83</v>
      </c>
      <c r="DJ6" s="33">
        <f t="shared" si="12"/>
        <v>33.65</v>
      </c>
      <c r="DK6" s="33">
        <f t="shared" si="12"/>
        <v>34.58</v>
      </c>
      <c r="DL6" s="33">
        <f t="shared" si="12"/>
        <v>47.44</v>
      </c>
      <c r="DM6" s="33">
        <f t="shared" si="12"/>
        <v>28.99</v>
      </c>
      <c r="DN6" s="33">
        <f t="shared" si="12"/>
        <v>29.9</v>
      </c>
      <c r="DO6" s="33">
        <f t="shared" si="12"/>
        <v>30.56</v>
      </c>
      <c r="DP6" s="33">
        <f t="shared" si="12"/>
        <v>31.06</v>
      </c>
      <c r="DQ6" s="33">
        <f t="shared" si="12"/>
        <v>42</v>
      </c>
      <c r="DR6" s="32" t="str">
        <f>IF(DR7="","",IF(DR7="-","【-】","【"&amp;SUBSTITUTE(TEXT(DR7,"#,##0.00"),"-","△")&amp;"】"))</f>
        <v>【36.27】</v>
      </c>
      <c r="DS6" s="33">
        <f>IF(DS7="",NA(),DS7)</f>
        <v>6.27</v>
      </c>
      <c r="DT6" s="33">
        <f t="shared" ref="DT6:EB6" si="13">IF(DT7="",NA(),DT7)</f>
        <v>6.72</v>
      </c>
      <c r="DU6" s="33">
        <f t="shared" si="13"/>
        <v>7.54</v>
      </c>
      <c r="DV6" s="33">
        <f t="shared" si="13"/>
        <v>8.69</v>
      </c>
      <c r="DW6" s="33">
        <f t="shared" si="13"/>
        <v>10.35</v>
      </c>
      <c r="DX6" s="33">
        <f t="shared" si="13"/>
        <v>5.77</v>
      </c>
      <c r="DY6" s="33">
        <f t="shared" si="13"/>
        <v>6.06</v>
      </c>
      <c r="DZ6" s="33">
        <f t="shared" si="13"/>
        <v>6.24</v>
      </c>
      <c r="EA6" s="33">
        <f t="shared" si="13"/>
        <v>6.43</v>
      </c>
      <c r="EB6" s="33">
        <f t="shared" si="13"/>
        <v>6.95</v>
      </c>
      <c r="EC6" s="32" t="str">
        <f>IF(EC7="","",IF(EC7="-","【-】","【"&amp;SUBSTITUTE(TEXT(EC7,"#,##0.00"),"-","△")&amp;"】"))</f>
        <v>【4.35】</v>
      </c>
      <c r="ED6" s="33">
        <f>IF(ED7="",NA(),ED7)</f>
        <v>0.16</v>
      </c>
      <c r="EE6" s="33">
        <f t="shared" ref="EE6:EM6" si="14">IF(EE7="",NA(),EE7)</f>
        <v>0.32</v>
      </c>
      <c r="EF6" s="33">
        <f t="shared" si="14"/>
        <v>0.33</v>
      </c>
      <c r="EG6" s="33">
        <f t="shared" si="14"/>
        <v>0.33</v>
      </c>
      <c r="EH6" s="33">
        <f t="shared" si="14"/>
        <v>0.44</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261009</v>
      </c>
      <c r="D7" s="35">
        <v>46</v>
      </c>
      <c r="E7" s="35">
        <v>17</v>
      </c>
      <c r="F7" s="35">
        <v>1</v>
      </c>
      <c r="G7" s="35">
        <v>0</v>
      </c>
      <c r="H7" s="35" t="s">
        <v>96</v>
      </c>
      <c r="I7" s="35" t="s">
        <v>97</v>
      </c>
      <c r="J7" s="35" t="s">
        <v>98</v>
      </c>
      <c r="K7" s="35" t="s">
        <v>99</v>
      </c>
      <c r="L7" s="35" t="s">
        <v>100</v>
      </c>
      <c r="M7" s="36" t="s">
        <v>101</v>
      </c>
      <c r="N7" s="36">
        <v>52.4</v>
      </c>
      <c r="O7" s="36">
        <v>99.12</v>
      </c>
      <c r="P7" s="36">
        <v>65.48</v>
      </c>
      <c r="Q7" s="36">
        <v>1976</v>
      </c>
      <c r="R7" s="36">
        <v>1419474</v>
      </c>
      <c r="S7" s="36">
        <v>827.83</v>
      </c>
      <c r="T7" s="36">
        <v>1714.69</v>
      </c>
      <c r="U7" s="36">
        <v>1405222</v>
      </c>
      <c r="V7" s="36">
        <v>152.01</v>
      </c>
      <c r="W7" s="36">
        <v>9244.27</v>
      </c>
      <c r="X7" s="36">
        <v>108.8</v>
      </c>
      <c r="Y7" s="36">
        <v>108.54</v>
      </c>
      <c r="Z7" s="36">
        <v>108.28</v>
      </c>
      <c r="AA7" s="36">
        <v>110.07</v>
      </c>
      <c r="AB7" s="36">
        <v>110.02</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232.55</v>
      </c>
      <c r="AU7" s="36">
        <v>308.88</v>
      </c>
      <c r="AV7" s="36">
        <v>317.07</v>
      </c>
      <c r="AW7" s="36">
        <v>369.15</v>
      </c>
      <c r="AX7" s="36">
        <v>75.8</v>
      </c>
      <c r="AY7" s="36">
        <v>189.52</v>
      </c>
      <c r="AZ7" s="36">
        <v>178.08</v>
      </c>
      <c r="BA7" s="36">
        <v>182.39</v>
      </c>
      <c r="BB7" s="36">
        <v>187.05</v>
      </c>
      <c r="BC7" s="36">
        <v>55.68</v>
      </c>
      <c r="BD7" s="36">
        <v>56.46</v>
      </c>
      <c r="BE7" s="36">
        <v>629.57000000000005</v>
      </c>
      <c r="BF7" s="36">
        <v>626.29999999999995</v>
      </c>
      <c r="BG7" s="36">
        <v>620.58000000000004</v>
      </c>
      <c r="BH7" s="36">
        <v>609.1</v>
      </c>
      <c r="BI7" s="36">
        <v>606.83000000000004</v>
      </c>
      <c r="BJ7" s="36">
        <v>707.57</v>
      </c>
      <c r="BK7" s="36">
        <v>696.19</v>
      </c>
      <c r="BL7" s="36">
        <v>671.46</v>
      </c>
      <c r="BM7" s="36">
        <v>644.47</v>
      </c>
      <c r="BN7" s="36">
        <v>627.59</v>
      </c>
      <c r="BO7" s="36">
        <v>776.35</v>
      </c>
      <c r="BP7" s="36">
        <v>121.49</v>
      </c>
      <c r="BQ7" s="36">
        <v>120.56</v>
      </c>
      <c r="BR7" s="36">
        <v>119.81</v>
      </c>
      <c r="BS7" s="36">
        <v>118.13</v>
      </c>
      <c r="BT7" s="36">
        <v>118.98</v>
      </c>
      <c r="BU7" s="36">
        <v>107.3</v>
      </c>
      <c r="BV7" s="36">
        <v>106.48</v>
      </c>
      <c r="BW7" s="36">
        <v>107.64</v>
      </c>
      <c r="BX7" s="36">
        <v>109.25</v>
      </c>
      <c r="BY7" s="36">
        <v>113.93</v>
      </c>
      <c r="BZ7" s="36">
        <v>96.57</v>
      </c>
      <c r="CA7" s="36">
        <v>105.33</v>
      </c>
      <c r="CB7" s="36">
        <v>105.5</v>
      </c>
      <c r="CC7" s="36">
        <v>105.58</v>
      </c>
      <c r="CD7" s="36">
        <v>105.16</v>
      </c>
      <c r="CE7" s="36">
        <v>102.58</v>
      </c>
      <c r="CF7" s="36">
        <v>124.21</v>
      </c>
      <c r="CG7" s="36">
        <v>124.63</v>
      </c>
      <c r="CH7" s="36">
        <v>123.36</v>
      </c>
      <c r="CI7" s="36">
        <v>121.96</v>
      </c>
      <c r="CJ7" s="36">
        <v>116.77</v>
      </c>
      <c r="CK7" s="36">
        <v>142.28</v>
      </c>
      <c r="CL7" s="36">
        <v>62.12</v>
      </c>
      <c r="CM7" s="36">
        <v>61.65</v>
      </c>
      <c r="CN7" s="36">
        <v>60.3</v>
      </c>
      <c r="CO7" s="36">
        <v>60.36</v>
      </c>
      <c r="CP7" s="36">
        <v>60.29</v>
      </c>
      <c r="CQ7" s="36">
        <v>60.95</v>
      </c>
      <c r="CR7" s="36">
        <v>59.52</v>
      </c>
      <c r="CS7" s="36">
        <v>57.95</v>
      </c>
      <c r="CT7" s="36">
        <v>59.8</v>
      </c>
      <c r="CU7" s="36">
        <v>59.58</v>
      </c>
      <c r="CV7" s="36">
        <v>60.35</v>
      </c>
      <c r="CW7" s="36">
        <v>98.74</v>
      </c>
      <c r="CX7" s="36">
        <v>98.9</v>
      </c>
      <c r="CY7" s="36">
        <v>98.94</v>
      </c>
      <c r="CZ7" s="36">
        <v>98.95</v>
      </c>
      <c r="DA7" s="36">
        <v>99.05</v>
      </c>
      <c r="DB7" s="36">
        <v>98.46</v>
      </c>
      <c r="DC7" s="36">
        <v>98.54</v>
      </c>
      <c r="DD7" s="36">
        <v>98.56</v>
      </c>
      <c r="DE7" s="36">
        <v>98.64</v>
      </c>
      <c r="DF7" s="36">
        <v>98.71</v>
      </c>
      <c r="DG7" s="36">
        <v>94.57</v>
      </c>
      <c r="DH7" s="36">
        <v>31.56</v>
      </c>
      <c r="DI7" s="36">
        <v>32.83</v>
      </c>
      <c r="DJ7" s="36">
        <v>33.65</v>
      </c>
      <c r="DK7" s="36">
        <v>34.58</v>
      </c>
      <c r="DL7" s="36">
        <v>47.44</v>
      </c>
      <c r="DM7" s="36">
        <v>28.99</v>
      </c>
      <c r="DN7" s="36">
        <v>29.9</v>
      </c>
      <c r="DO7" s="36">
        <v>30.56</v>
      </c>
      <c r="DP7" s="36">
        <v>31.06</v>
      </c>
      <c r="DQ7" s="36">
        <v>42</v>
      </c>
      <c r="DR7" s="36">
        <v>36.270000000000003</v>
      </c>
      <c r="DS7" s="36">
        <v>6.27</v>
      </c>
      <c r="DT7" s="36">
        <v>6.72</v>
      </c>
      <c r="DU7" s="36">
        <v>7.54</v>
      </c>
      <c r="DV7" s="36">
        <v>8.69</v>
      </c>
      <c r="DW7" s="36">
        <v>10.35</v>
      </c>
      <c r="DX7" s="36">
        <v>5.77</v>
      </c>
      <c r="DY7" s="36">
        <v>6.06</v>
      </c>
      <c r="DZ7" s="36">
        <v>6.24</v>
      </c>
      <c r="EA7" s="36">
        <v>6.43</v>
      </c>
      <c r="EB7" s="36">
        <v>6.95</v>
      </c>
      <c r="EC7" s="36">
        <v>4.3499999999999996</v>
      </c>
      <c r="ED7" s="36">
        <v>0.16</v>
      </c>
      <c r="EE7" s="36">
        <v>0.32</v>
      </c>
      <c r="EF7" s="36">
        <v>0.33</v>
      </c>
      <c r="EG7" s="36">
        <v>0.33</v>
      </c>
      <c r="EH7" s="36">
        <v>0.44</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2016-02-17T06:35:35Z</cp:lastPrinted>
  <dcterms:created xsi:type="dcterms:W3CDTF">2016-02-03T07:44:29Z</dcterms:created>
  <dcterms:modified xsi:type="dcterms:W3CDTF">2016-02-24T07:45:59Z</dcterms:modified>
</cp:coreProperties>
</file>