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I8" i="4"/>
  <c r="E10" i="5" l="1"/>
  <c r="C10" i="5"/>
  <c r="D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<sst xmlns="http://schemas.openxmlformats.org/spreadsheetml/2006/main" count="221" uniqueCount="111">
  <si>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</si>
  <si>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</si>
  <si>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</si>
  <si>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</si>
  <si>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</si>
  <si>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</si>
  <si>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</si>
  <si>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</si>
  <si>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</si>
  <si>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</si>
  <si>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</si>
  <si>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</si>
  <si>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</si>
  <si>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</si>
  <si>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</si>
  <si>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</si>
  <si>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</si>
  <si>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</si>
  <si>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</si>
  <si>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</si>
  <si>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</si>
  <si>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</si>
  <si>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</si>
  <si>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</si>
  <si>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</si>
  <si>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</si>
  <si>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</si>
  <si>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</si>
  <si>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</si>
  <si>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</si>
  <si>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</si>
  <si>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</si>
  <si>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</si>
  <si>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</si>
  <si>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</si>
  <si>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</si>
  <si>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</si>
  <si>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</si>
  <si>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</si>
  <si>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</si>
  <si>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</si>
  <si>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</si>
  <si>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</si>
  <si>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</si>
  <si>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</si>
  <si>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</si>
  <si>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</si>
  <si>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</si>
  <si>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</si>
  <si>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</si>
  <si>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</si>
  <si>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</si>
  <si>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</si>
  <si>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</si>
  <si>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</si>
  <si>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</si>
  <si>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</si>
  <si>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</si>
  <si>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</si>
  <si>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</si>
  <si>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</si>
  <si>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</si>
  <si>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</si>
  <si>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</si>
  <si>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</si>
  <si>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</si>
  <si>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</si>
  <si>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</si>
  <si>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</si>
  <si>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</si>
  <si>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</si>
  <si>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</si>
  <si>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</si>
  <si>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</si>
  <si>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</si>
  <si>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</si>
  <si>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</si>
  <si>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</si>
  <si>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</si>
  <si>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</si>
  <si>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</si>
  <si>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</si>
  <si>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</si>
  <si>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</si>
  <si>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</si>
  <si>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</si>
  <si>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</si>
  <si>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</si>
  <si>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</si>
  <si>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</si>
  <si>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</si>
  <si>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</si>
  <si>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</si>
  <si>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</si>
  <si>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</si>
  <si>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</si>
  <si>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京都市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</si>
  <si>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</si>
  <si>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</si>
  <si>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</si>
  <si>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</si>
  <si>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</si>
  <si>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</si>
  <si>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</si>
  <si>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</si>
  <si>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</si>
  <si>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</si>
  <si>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</si>
  <si>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収益的収支比率について,100％を大きく下回っており，使用料収入のみでは到底賄えていないため，抜本的な経営改善を図っていく必要がある。
　企業債残高対事業規模比率について，全国平均の4倍程度の比率となっており，全国的にも料金収入に対する企業債残高が多く，抜本的な経営の改善を図っていく必要がある。
　経営回収率について，15％程度となっており，使用料で回収すべき経費の殆どが使用料で賄えていない。汚水処理費の削減と使用料の適正化が必要であるが，使用料の適正化については近隣の特定環境保全型下水道事業との料金水準の調整が必要である。
　汚水処理原価について，全国平均の4倍近くとなっており，汚水処理費が極めて高くなっている。施設の地理的要因により処理費が高くついているが，より適切な処理方法を検討していく必要がある。
　施設利用率について，概ね50％であり施設規模についてはまだまだ余裕はあるが，全国平均並となっている。
　水洗化率について，90％近くまで上がっており，全国平均を上回ってはいるが，水質保全の観点及び健全な経営が成り立っていないことから，更なる水洗化率の向上を図っていく必要がある。</t>
    <rPh sb="1" eb="4">
      <t>シュウエキテキ</t>
    </rPh>
    <rPh sb="4" eb="6">
      <t>シュウシ</t>
    </rPh>
    <rPh sb="6" eb="8">
      <t>ヒリツ</t>
    </rPh>
    <rPh sb="18" eb="19">
      <t>オオ</t>
    </rPh>
    <rPh sb="21" eb="23">
      <t>シタマワ</t>
    </rPh>
    <rPh sb="28" eb="30">
      <t>シヨウ</t>
    </rPh>
    <rPh sb="30" eb="31">
      <t>リョウ</t>
    </rPh>
    <rPh sb="31" eb="33">
      <t>シュウニュウ</t>
    </rPh>
    <rPh sb="37" eb="39">
      <t>トウテイ</t>
    </rPh>
    <rPh sb="39" eb="40">
      <t>マカナ</t>
    </rPh>
    <rPh sb="48" eb="51">
      <t>バッポンテキ</t>
    </rPh>
    <rPh sb="52" eb="54">
      <t>ケイエイ</t>
    </rPh>
    <rPh sb="54" eb="56">
      <t>カイゼン</t>
    </rPh>
    <rPh sb="57" eb="58">
      <t>ハカ</t>
    </rPh>
    <rPh sb="62" eb="64">
      <t>ヒツヨウ</t>
    </rPh>
    <rPh sb="70" eb="72">
      <t>キギョウ</t>
    </rPh>
    <rPh sb="72" eb="73">
      <t>サイ</t>
    </rPh>
    <rPh sb="73" eb="75">
      <t>ザンダカ</t>
    </rPh>
    <rPh sb="75" eb="76">
      <t>タイ</t>
    </rPh>
    <rPh sb="76" eb="78">
      <t>ジギョウ</t>
    </rPh>
    <rPh sb="78" eb="80">
      <t>キボ</t>
    </rPh>
    <rPh sb="80" eb="82">
      <t>ヒリツ</t>
    </rPh>
    <rPh sb="87" eb="89">
      <t>ゼンコク</t>
    </rPh>
    <rPh sb="89" eb="91">
      <t>ヘイキン</t>
    </rPh>
    <rPh sb="93" eb="94">
      <t>バイ</t>
    </rPh>
    <rPh sb="94" eb="96">
      <t>テイド</t>
    </rPh>
    <rPh sb="97" eb="99">
      <t>ヒリツ</t>
    </rPh>
    <rPh sb="106" eb="108">
      <t>ゼンコク</t>
    </rPh>
    <rPh sb="108" eb="109">
      <t>テキ</t>
    </rPh>
    <rPh sb="111" eb="113">
      <t>リョウキン</t>
    </rPh>
    <rPh sb="113" eb="115">
      <t>シュウニュウ</t>
    </rPh>
    <rPh sb="116" eb="117">
      <t>タイ</t>
    </rPh>
    <rPh sb="119" eb="121">
      <t>キギョウ</t>
    </rPh>
    <rPh sb="121" eb="122">
      <t>サイ</t>
    </rPh>
    <rPh sb="122" eb="124">
      <t>ザンダカ</t>
    </rPh>
    <rPh sb="125" eb="126">
      <t>オオ</t>
    </rPh>
    <rPh sb="128" eb="131">
      <t>バッポンテキ</t>
    </rPh>
    <rPh sb="132" eb="134">
      <t>ケイエイ</t>
    </rPh>
    <rPh sb="135" eb="137">
      <t>カイゼン</t>
    </rPh>
    <rPh sb="138" eb="139">
      <t>ハカ</t>
    </rPh>
    <rPh sb="143" eb="145">
      <t>ヒツヨウ</t>
    </rPh>
    <rPh sb="151" eb="153">
      <t>ケイエイ</t>
    </rPh>
    <rPh sb="153" eb="155">
      <t>カイシュウ</t>
    </rPh>
    <rPh sb="155" eb="156">
      <t>リツ</t>
    </rPh>
    <rPh sb="164" eb="166">
      <t>テイド</t>
    </rPh>
    <rPh sb="173" eb="175">
      <t>シヨウ</t>
    </rPh>
    <rPh sb="175" eb="176">
      <t>リョウ</t>
    </rPh>
    <rPh sb="177" eb="179">
      <t>カイシュウ</t>
    </rPh>
    <rPh sb="182" eb="184">
      <t>ケイヒ</t>
    </rPh>
    <rPh sb="185" eb="186">
      <t>ホトン</t>
    </rPh>
    <rPh sb="188" eb="190">
      <t>シヨウ</t>
    </rPh>
    <rPh sb="190" eb="191">
      <t>リョウ</t>
    </rPh>
    <rPh sb="192" eb="193">
      <t>マカナ</t>
    </rPh>
    <rPh sb="199" eb="201">
      <t>オスイ</t>
    </rPh>
    <rPh sb="201" eb="203">
      <t>ショリ</t>
    </rPh>
    <rPh sb="203" eb="204">
      <t>ヒ</t>
    </rPh>
    <rPh sb="205" eb="207">
      <t>サクゲン</t>
    </rPh>
    <rPh sb="208" eb="210">
      <t>シヨウ</t>
    </rPh>
    <rPh sb="210" eb="211">
      <t>リョウ</t>
    </rPh>
    <rPh sb="212" eb="215">
      <t>テキセイカ</t>
    </rPh>
    <rPh sb="216" eb="218">
      <t>ヒツヨウ</t>
    </rPh>
    <rPh sb="223" eb="225">
      <t>シヨウ</t>
    </rPh>
    <rPh sb="225" eb="226">
      <t>リョウ</t>
    </rPh>
    <rPh sb="227" eb="230">
      <t>テキセイカ</t>
    </rPh>
    <rPh sb="238" eb="240">
      <t>トクテイ</t>
    </rPh>
    <rPh sb="240" eb="242">
      <t>カンキョウ</t>
    </rPh>
    <rPh sb="242" eb="245">
      <t>ホゼンガタ</t>
    </rPh>
    <rPh sb="245" eb="248">
      <t>ゲスイドウ</t>
    </rPh>
    <rPh sb="248" eb="250">
      <t>ジギョウ</t>
    </rPh>
    <rPh sb="252" eb="254">
      <t>リョウキン</t>
    </rPh>
    <rPh sb="254" eb="256">
      <t>スイジュン</t>
    </rPh>
    <rPh sb="257" eb="259">
      <t>チョウセイ</t>
    </rPh>
    <rPh sb="260" eb="262">
      <t>ヒツヨウ</t>
    </rPh>
    <rPh sb="268" eb="270">
      <t>オスイ</t>
    </rPh>
    <rPh sb="270" eb="272">
      <t>ショリ</t>
    </rPh>
    <rPh sb="272" eb="274">
      <t>ゲンカ</t>
    </rPh>
    <rPh sb="279" eb="281">
      <t>ゼンコク</t>
    </rPh>
    <rPh sb="281" eb="283">
      <t>ヘイキン</t>
    </rPh>
    <rPh sb="285" eb="286">
      <t>バイ</t>
    </rPh>
    <rPh sb="286" eb="287">
      <t>チカ</t>
    </rPh>
    <rPh sb="295" eb="297">
      <t>オスイ</t>
    </rPh>
    <rPh sb="297" eb="299">
      <t>ショリ</t>
    </rPh>
    <rPh sb="299" eb="300">
      <t>ヒ</t>
    </rPh>
    <rPh sb="301" eb="302">
      <t>キワ</t>
    </rPh>
    <rPh sb="304" eb="305">
      <t>タカ</t>
    </rPh>
    <rPh sb="312" eb="314">
      <t>シセツ</t>
    </rPh>
    <rPh sb="315" eb="318">
      <t>チリテキ</t>
    </rPh>
    <rPh sb="318" eb="320">
      <t>ヨウイン</t>
    </rPh>
    <rPh sb="323" eb="325">
      <t>ショリ</t>
    </rPh>
    <rPh sb="325" eb="326">
      <t>ヒ</t>
    </rPh>
    <rPh sb="327" eb="328">
      <t>タカ</t>
    </rPh>
    <rPh sb="338" eb="340">
      <t>テキセツ</t>
    </rPh>
    <rPh sb="341" eb="343">
      <t>ショリ</t>
    </rPh>
    <rPh sb="343" eb="345">
      <t>ホウホウ</t>
    </rPh>
    <rPh sb="346" eb="348">
      <t>ケントウ</t>
    </rPh>
    <rPh sb="352" eb="354">
      <t>ヒツヨウ</t>
    </rPh>
    <rPh sb="360" eb="362">
      <t>シセツ</t>
    </rPh>
    <rPh sb="362" eb="365">
      <t>リヨウリツ</t>
    </rPh>
    <rPh sb="370" eb="371">
      <t>オオム</t>
    </rPh>
    <rPh sb="378" eb="380">
      <t>シセツ</t>
    </rPh>
    <rPh sb="380" eb="382">
      <t>キボ</t>
    </rPh>
    <rPh sb="391" eb="393">
      <t>ヨユウ</t>
    </rPh>
    <rPh sb="398" eb="400">
      <t>ゼンコク</t>
    </rPh>
    <rPh sb="400" eb="402">
      <t>ヘイキン</t>
    </rPh>
    <rPh sb="402" eb="403">
      <t>ナミ</t>
    </rPh>
    <rPh sb="412" eb="415">
      <t>スイセンカ</t>
    </rPh>
    <rPh sb="415" eb="416">
      <t>リツ</t>
    </rPh>
    <rPh sb="424" eb="425">
      <t>チカ</t>
    </rPh>
    <rPh sb="428" eb="429">
      <t>ア</t>
    </rPh>
    <rPh sb="435" eb="437">
      <t>ゼンコク</t>
    </rPh>
    <rPh sb="437" eb="439">
      <t>ヘイキン</t>
    </rPh>
    <rPh sb="440" eb="442">
      <t>ウワマワ</t>
    </rPh>
    <rPh sb="449" eb="451">
      <t>スイシツ</t>
    </rPh>
    <rPh sb="451" eb="453">
      <t>ホゼン</t>
    </rPh>
    <rPh sb="454" eb="456">
      <t>カンテン</t>
    </rPh>
    <rPh sb="456" eb="457">
      <t>オヨ</t>
    </rPh>
    <rPh sb="458" eb="460">
      <t>ケンゼン</t>
    </rPh>
    <rPh sb="461" eb="463">
      <t>ケイエイ</t>
    </rPh>
    <rPh sb="464" eb="465">
      <t>ナ</t>
    </rPh>
    <rPh sb="466" eb="467">
      <t>タ</t>
    </rPh>
    <rPh sb="477" eb="478">
      <t>サラ</t>
    </rPh>
    <rPh sb="480" eb="483">
      <t>スイセンカ</t>
    </rPh>
    <rPh sb="483" eb="484">
      <t>リツ</t>
    </rPh>
    <rPh sb="485" eb="487">
      <t>コウジョウ</t>
    </rPh>
    <rPh sb="488" eb="489">
      <t>ハカ</t>
    </rPh>
    <rPh sb="493" eb="495">
      <t>ヒツヨウ</t>
    </rPh>
    <phoneticPr fontId="4"/>
  </si>
  <si>
    <t>　施設供用開始後10年以上が経過しており，制御機器等の老朽化は進んでいると考えられるが，診断を行っておらず，詳細を把握できていない。診断を早急に実施し，老朽化の状況を把握する必要がある。</t>
    <rPh sb="1" eb="3">
      <t>シセツ</t>
    </rPh>
    <rPh sb="3" eb="5">
      <t>キョウヨウ</t>
    </rPh>
    <rPh sb="5" eb="8">
      <t>カイシゴ</t>
    </rPh>
    <rPh sb="10" eb="13">
      <t>ネンイジョウ</t>
    </rPh>
    <rPh sb="14" eb="16">
      <t>ケイカ</t>
    </rPh>
    <rPh sb="21" eb="23">
      <t>セイギョ</t>
    </rPh>
    <rPh sb="23" eb="26">
      <t>キキトウ</t>
    </rPh>
    <rPh sb="27" eb="30">
      <t>ロウキュウカ</t>
    </rPh>
    <rPh sb="31" eb="32">
      <t>スス</t>
    </rPh>
    <rPh sb="37" eb="38">
      <t>カンガ</t>
    </rPh>
    <rPh sb="44" eb="46">
      <t>シンダン</t>
    </rPh>
    <rPh sb="47" eb="48">
      <t>オコナ</t>
    </rPh>
    <rPh sb="54" eb="56">
      <t>ショウサイ</t>
    </rPh>
    <rPh sb="57" eb="59">
      <t>ハアク</t>
    </rPh>
    <rPh sb="66" eb="68">
      <t>シンダン</t>
    </rPh>
    <rPh sb="69" eb="71">
      <t>ソウキュウ</t>
    </rPh>
    <rPh sb="72" eb="74">
      <t>ジッシ</t>
    </rPh>
    <rPh sb="76" eb="79">
      <t>ロウキュウカ</t>
    </rPh>
    <rPh sb="80" eb="82">
      <t>ジョウキョウ</t>
    </rPh>
    <rPh sb="83" eb="85">
      <t>ハアク</t>
    </rPh>
    <rPh sb="87" eb="89">
      <t>ヒツヨウ</t>
    </rPh>
    <phoneticPr fontId="4"/>
  </si>
  <si>
    <t>　老朽化の状況について詳細を把握できていないが，使用料収入のみで経営できておらず，事業継続に向けた抜本的な対策を要する必要がある。</t>
    <rPh sb="1" eb="4">
      <t>ロウキュウカ</t>
    </rPh>
    <rPh sb="5" eb="7">
      <t>ジョウキョウ</t>
    </rPh>
    <rPh sb="11" eb="13">
      <t>ショウサイ</t>
    </rPh>
    <rPh sb="14" eb="16">
      <t>ハアク</t>
    </rPh>
    <rPh sb="24" eb="26">
      <t>シヨウ</t>
    </rPh>
    <rPh sb="26" eb="27">
      <t>リョウ</t>
    </rPh>
    <rPh sb="27" eb="29">
      <t>シュウニュウ</t>
    </rPh>
    <rPh sb="32" eb="34">
      <t>ケイエイ</t>
    </rPh>
    <rPh sb="41" eb="43">
      <t>ジギョウ</t>
    </rPh>
    <rPh sb="43" eb="45">
      <t>ケイゾク</t>
    </rPh>
    <rPh sb="46" eb="47">
      <t>ム</t>
    </rPh>
    <rPh sb="49" eb="52">
      <t>バッポンテキ</t>
    </rPh>
    <rPh sb="53" eb="55">
      <t>タイサク</t>
    </rPh>
    <rPh sb="56" eb="57">
      <t>ヨウ</t>
    </rPh>
    <rPh sb="59" eb="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</si>
</sst>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6435584"/>
        <c:axId val="3064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306435584"/>
        <c:axId val="306437504"/>
      </c:lineChart>
      <c:dateAx>
        <c:axId val="306435584"/>
        <c:scaling>
          <c:orientation val="minMax"/>
        </c:scaling>
        <c:delete val="1"/>
        <c:axPos val="b"/>
        <c:numFmt formatCode="ge" sourceLinked="1"/>
        <c:majorTickMark val="none"/>
        <c:minorTickMark val="none"/>
        <c:tickLblPos val="none"/>
        <c:crossAx val="306437504"/>
        <c:crosses val="autoZero"/>
        <c:auto val="1"/>
        <c:lblOffset val="100"/>
        <c:baseTimeUnit val="years"/>
      </c:dateAx>
      <c:valAx>
        <c:axId val="3064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53.42</c:v>
                </c:pt>
                <c:pt idx="1">
                  <c:v>49.32</c:v>
                </c:pt>
                <c:pt idx="2">
                  <c:v>51.6</c:v>
                </c:pt>
                <c:pt idx="3">
                  <c:v>52.05</c:v>
                </c:pt>
                <c:pt idx="4">
                  <c:v>41.1</c:v>
                </c:pt>
              </c:numCache>
            </c:numRef>
          </c:val>
        </c:ser>
        <c:dLbls>
          <c:showLegendKey val="0"/>
          <c:showVal val="0"/>
          <c:showCatName val="0"/>
          <c:showSerName val="0"/>
          <c:showPercent val="0"/>
          <c:showBubbleSize val="0"/>
        </c:dLbls>
        <c:gapWidth val="150"/>
        <c:axId val="318155392"/>
        <c:axId val="31816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44.78</c:v>
                </c:pt>
                <c:pt idx="1">
                  <c:v>47.19</c:v>
                </c:pt>
                <c:pt idx="2">
                  <c:v>46.59</c:v>
                </c:pt>
                <c:pt idx="3">
                  <c:v>45.82</c:v>
                </c:pt>
                <c:pt idx="4">
                  <c:v>44.36</c:v>
                </c:pt>
              </c:numCache>
            </c:numRef>
          </c:val>
          <c:smooth val="0"/>
        </c:ser>
        <c:dLbls>
          <c:showLegendKey val="0"/>
          <c:showVal val="0"/>
          <c:showCatName val="0"/>
          <c:showSerName val="0"/>
          <c:showPercent val="0"/>
          <c:showBubbleSize val="0"/>
        </c:dLbls>
        <c:marker val="1"/>
        <c:smooth val="0"/>
        <c:axId val="318155392"/>
        <c:axId val="318161664"/>
      </c:lineChart>
      <c:dateAx>
        <c:axId val="318155392"/>
        <c:scaling>
          <c:orientation val="minMax"/>
        </c:scaling>
        <c:delete val="1"/>
        <c:axPos val="b"/>
        <c:numFmt formatCode="ge" sourceLinked="1"/>
        <c:majorTickMark val="none"/>
        <c:minorTickMark val="none"/>
        <c:tickLblPos val="none"/>
        <c:crossAx val="318161664"/>
        <c:crosses val="autoZero"/>
        <c:auto val="1"/>
        <c:lblOffset val="100"/>
        <c:baseTimeUnit val="years"/>
      </c:dateAx>
      <c:valAx>
        <c:axId val="3181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83.51</c:v>
                </c:pt>
                <c:pt idx="1">
                  <c:v>83.9</c:v>
                </c:pt>
                <c:pt idx="2">
                  <c:v>86.38</c:v>
                </c:pt>
                <c:pt idx="3">
                  <c:v>84.64</c:v>
                </c:pt>
                <c:pt idx="4">
                  <c:v>87.84</c:v>
                </c:pt>
              </c:numCache>
            </c:numRef>
          </c:val>
        </c:ser>
        <c:dLbls>
          <c:showLegendKey val="0"/>
          <c:showVal val="0"/>
          <c:showCatName val="0"/>
          <c:showSerName val="0"/>
          <c:showPercent val="0"/>
          <c:showBubbleSize val="0"/>
        </c:dLbls>
        <c:gapWidth val="150"/>
        <c:axId val="318175488"/>
        <c:axId val="3184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318175488"/>
        <c:axId val="318439808"/>
      </c:lineChart>
      <c:dateAx>
        <c:axId val="318175488"/>
        <c:scaling>
          <c:orientation val="minMax"/>
        </c:scaling>
        <c:delete val="1"/>
        <c:axPos val="b"/>
        <c:numFmt formatCode="ge" sourceLinked="1"/>
        <c:majorTickMark val="none"/>
        <c:minorTickMark val="none"/>
        <c:tickLblPos val="none"/>
        <c:crossAx val="318439808"/>
        <c:crosses val="autoZero"/>
        <c:auto val="1"/>
        <c:lblOffset val="100"/>
        <c:baseTimeUnit val="years"/>
      </c:dateAx>
      <c:valAx>
        <c:axId val="3184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44.46</c:v>
                </c:pt>
                <c:pt idx="1">
                  <c:v>44.54</c:v>
                </c:pt>
                <c:pt idx="2">
                  <c:v>45.35</c:v>
                </c:pt>
                <c:pt idx="3">
                  <c:v>47.47</c:v>
                </c:pt>
                <c:pt idx="4">
                  <c:v>42.76</c:v>
                </c:pt>
              </c:numCache>
            </c:numRef>
          </c:val>
        </c:ser>
        <c:dLbls>
          <c:showLegendKey val="0"/>
          <c:showVal val="0"/>
          <c:showCatName val="0"/>
          <c:showSerName val="0"/>
          <c:showPercent val="0"/>
          <c:showBubbleSize val="0"/>
        </c:dLbls>
        <c:gapWidth val="150"/>
        <c:axId val="318470400"/>
        <c:axId val="31847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470400"/>
        <c:axId val="318472576"/>
      </c:lineChart>
      <c:dateAx>
        <c:axId val="318470400"/>
        <c:scaling>
          <c:orientation val="minMax"/>
        </c:scaling>
        <c:delete val="1"/>
        <c:axPos val="b"/>
        <c:numFmt formatCode="ge" sourceLinked="1"/>
        <c:majorTickMark val="none"/>
        <c:minorTickMark val="none"/>
        <c:tickLblPos val="none"/>
        <c:crossAx val="318472576"/>
        <c:crosses val="autoZero"/>
        <c:auto val="1"/>
        <c:lblOffset val="100"/>
        <c:baseTimeUnit val="years"/>
      </c:dateAx>
      <c:valAx>
        <c:axId val="3184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500224"/>
        <c:axId val="3230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500224"/>
        <c:axId val="323027328"/>
      </c:lineChart>
      <c:dateAx>
        <c:axId val="318500224"/>
        <c:scaling>
          <c:orientation val="minMax"/>
        </c:scaling>
        <c:delete val="1"/>
        <c:axPos val="b"/>
        <c:numFmt formatCode="ge" sourceLinked="1"/>
        <c:majorTickMark val="none"/>
        <c:minorTickMark val="none"/>
        <c:tickLblPos val="none"/>
        <c:crossAx val="323027328"/>
        <c:crosses val="autoZero"/>
        <c:auto val="1"/>
        <c:lblOffset val="100"/>
        <c:baseTimeUnit val="years"/>
      </c:dateAx>
      <c:valAx>
        <c:axId val="3230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046400"/>
        <c:axId val="3230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046400"/>
        <c:axId val="323052672"/>
      </c:lineChart>
      <c:dateAx>
        <c:axId val="323046400"/>
        <c:scaling>
          <c:orientation val="minMax"/>
        </c:scaling>
        <c:delete val="1"/>
        <c:axPos val="b"/>
        <c:numFmt formatCode="ge" sourceLinked="1"/>
        <c:majorTickMark val="none"/>
        <c:minorTickMark val="none"/>
        <c:tickLblPos val="none"/>
        <c:crossAx val="323052672"/>
        <c:crosses val="autoZero"/>
        <c:auto val="1"/>
        <c:lblOffset val="100"/>
        <c:baseTimeUnit val="years"/>
      </c:dateAx>
      <c:valAx>
        <c:axId val="3230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170304"/>
        <c:axId val="3231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170304"/>
        <c:axId val="323172608"/>
      </c:lineChart>
      <c:dateAx>
        <c:axId val="323170304"/>
        <c:scaling>
          <c:orientation val="minMax"/>
        </c:scaling>
        <c:delete val="1"/>
        <c:axPos val="b"/>
        <c:numFmt formatCode="ge" sourceLinked="1"/>
        <c:majorTickMark val="none"/>
        <c:minorTickMark val="none"/>
        <c:tickLblPos val="none"/>
        <c:crossAx val="323172608"/>
        <c:crosses val="autoZero"/>
        <c:auto val="1"/>
        <c:lblOffset val="100"/>
        <c:baseTimeUnit val="years"/>
      </c:dateAx>
      <c:valAx>
        <c:axId val="3231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220608"/>
        <c:axId val="3232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220608"/>
        <c:axId val="323222912"/>
      </c:lineChart>
      <c:dateAx>
        <c:axId val="323220608"/>
        <c:scaling>
          <c:orientation val="minMax"/>
        </c:scaling>
        <c:delete val="1"/>
        <c:axPos val="b"/>
        <c:numFmt formatCode="ge" sourceLinked="1"/>
        <c:majorTickMark val="none"/>
        <c:minorTickMark val="none"/>
        <c:tickLblPos val="none"/>
        <c:crossAx val="323222912"/>
        <c:crosses val="autoZero"/>
        <c:auto val="1"/>
        <c:lblOffset val="100"/>
        <c:baseTimeUnit val="years"/>
      </c:dateAx>
      <c:valAx>
        <c:axId val="3232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4669.4799999999996</c:v>
                </c:pt>
                <c:pt idx="1">
                  <c:v>4276.5200000000004</c:v>
                </c:pt>
                <c:pt idx="2">
                  <c:v>4212.46</c:v>
                </c:pt>
                <c:pt idx="3">
                  <c:v>4028.01</c:v>
                </c:pt>
                <c:pt idx="4">
                  <c:v>3826.79</c:v>
                </c:pt>
              </c:numCache>
            </c:numRef>
          </c:val>
        </c:ser>
        <c:dLbls>
          <c:showLegendKey val="0"/>
          <c:showVal val="0"/>
          <c:showCatName val="0"/>
          <c:showSerName val="0"/>
          <c:showPercent val="0"/>
          <c:showBubbleSize val="0"/>
        </c:dLbls>
        <c:gapWidth val="150"/>
        <c:axId val="324430464"/>
        <c:axId val="3244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324430464"/>
        <c:axId val="324433024"/>
      </c:lineChart>
      <c:dateAx>
        <c:axId val="324430464"/>
        <c:scaling>
          <c:orientation val="minMax"/>
        </c:scaling>
        <c:delete val="1"/>
        <c:axPos val="b"/>
        <c:numFmt formatCode="ge" sourceLinked="1"/>
        <c:majorTickMark val="none"/>
        <c:minorTickMark val="none"/>
        <c:tickLblPos val="none"/>
        <c:crossAx val="324433024"/>
        <c:crosses val="autoZero"/>
        <c:auto val="1"/>
        <c:lblOffset val="100"/>
        <c:baseTimeUnit val="years"/>
      </c:dateAx>
      <c:valAx>
        <c:axId val="3244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14.63</c:v>
                </c:pt>
                <c:pt idx="1">
                  <c:v>15.47</c:v>
                </c:pt>
                <c:pt idx="2">
                  <c:v>14.41</c:v>
                </c:pt>
                <c:pt idx="3">
                  <c:v>16.77</c:v>
                </c:pt>
                <c:pt idx="4">
                  <c:v>15.48</c:v>
                </c:pt>
              </c:numCache>
            </c:numRef>
          </c:val>
        </c:ser>
        <c:dLbls>
          <c:showLegendKey val="0"/>
          <c:showVal val="0"/>
          <c:showCatName val="0"/>
          <c:showSerName val="0"/>
          <c:showPercent val="0"/>
          <c:showBubbleSize val="0"/>
        </c:dLbls>
        <c:gapWidth val="150"/>
        <c:axId val="338944384"/>
        <c:axId val="3397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338944384"/>
        <c:axId val="339767296"/>
      </c:lineChart>
      <c:dateAx>
        <c:axId val="338944384"/>
        <c:scaling>
          <c:orientation val="minMax"/>
        </c:scaling>
        <c:delete val="1"/>
        <c:axPos val="b"/>
        <c:numFmt formatCode="ge" sourceLinked="1"/>
        <c:majorTickMark val="none"/>
        <c:minorTickMark val="none"/>
        <c:tickLblPos val="none"/>
        <c:crossAx val="339767296"/>
        <c:crosses val="autoZero"/>
        <c:auto val="1"/>
        <c:lblOffset val="100"/>
        <c:baseTimeUnit val="years"/>
      </c:dateAx>
      <c:valAx>
        <c:axId val="3397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1288.5999999999999</c:v>
                </c:pt>
                <c:pt idx="1">
                  <c:v>1217.21</c:v>
                </c:pt>
                <c:pt idx="2">
                  <c:v>1317.63</c:v>
                </c:pt>
                <c:pt idx="3">
                  <c:v>1151.3599999999999</c:v>
                </c:pt>
                <c:pt idx="4">
                  <c:v>1281.5</c:v>
                </c:pt>
              </c:numCache>
            </c:numRef>
          </c:val>
        </c:ser>
        <c:dLbls>
          <c:showLegendKey val="0"/>
          <c:showVal val="0"/>
          <c:showCatName val="0"/>
          <c:showSerName val="0"/>
          <c:showPercent val="0"/>
          <c:showBubbleSize val="0"/>
        </c:dLbls>
        <c:gapWidth val="150"/>
        <c:axId val="318144512"/>
        <c:axId val="3181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318144512"/>
        <c:axId val="318146048"/>
      </c:lineChart>
      <c:dateAx>
        <c:axId val="318144512"/>
        <c:scaling>
          <c:orientation val="minMax"/>
        </c:scaling>
        <c:delete val="1"/>
        <c:axPos val="b"/>
        <c:numFmt formatCode="ge" sourceLinked="1"/>
        <c:majorTickMark val="none"/>
        <c:minorTickMark val="none"/>
        <c:tickLblPos val="none"/>
        <c:crossAx val="318146048"/>
        <c:crosses val="autoZero"/>
        <c:auto val="1"/>
        <c:lblOffset val="100"/>
        <c:baseTimeUnit val="years"/>
      </c:dateAx>
      <c:valAx>
        <c:axId val="3181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京都府　京都市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1419474</v>
      </c>
      <c r="AM8" s="64"/>
      <c r="AN8" s="64"/>
      <c r="AO8" s="64"/>
      <c r="AP8" s="64"/>
      <c r="AQ8" s="64"/>
      <c r="AR8" s="64"/>
      <c r="AS8" s="64"/>
      <c r="AT8" s="63">
        <f>データ!S6</f>
        <v>827.83</v>
      </c>
      <c r="AU8" s="63"/>
      <c r="AV8" s="63"/>
      <c r="AW8" s="63"/>
      <c r="AX8" s="63"/>
      <c r="AY8" s="63"/>
      <c r="AZ8" s="63"/>
      <c r="BA8" s="63"/>
      <c r="BB8" s="63">
        <f>データ!T6</f>
        <v>1714.69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0.04</v>
      </c>
      <c r="Q10" s="63"/>
      <c r="R10" s="63"/>
      <c r="S10" s="63"/>
      <c r="T10" s="63"/>
      <c r="U10" s="63"/>
      <c r="V10" s="63"/>
      <c r="W10" s="63">
        <f>データ!P6</f>
        <v>119.63</v>
      </c>
      <c r="X10" s="63"/>
      <c r="Y10" s="63"/>
      <c r="Z10" s="63"/>
      <c r="AA10" s="63"/>
      <c r="AB10" s="63"/>
      <c r="AC10" s="63"/>
      <c r="AD10" s="64">
        <f>データ!Q6</f>
        <v>3780</v>
      </c>
      <c r="AE10" s="64"/>
      <c r="AF10" s="64"/>
      <c r="AG10" s="64"/>
      <c r="AH10" s="64"/>
      <c r="AI10" s="64"/>
      <c r="AJ10" s="64"/>
      <c r="AK10" s="2"/>
      <c r="AL10" s="64">
        <f>データ!U6</f>
        <v>510</v>
      </c>
      <c r="AM10" s="64"/>
      <c r="AN10" s="64"/>
      <c r="AO10" s="64"/>
      <c r="AP10" s="64"/>
      <c r="AQ10" s="64"/>
      <c r="AR10" s="64"/>
      <c r="AS10" s="64"/>
      <c r="AT10" s="63">
        <f>データ!V6</f>
        <v>0.21</v>
      </c>
      <c r="AU10" s="63"/>
      <c r="AV10" s="63"/>
      <c r="AW10" s="63"/>
      <c r="AX10" s="63"/>
      <c r="AY10" s="63"/>
      <c r="AZ10" s="63"/>
      <c r="BA10" s="63"/>
      <c r="BB10" s="63">
        <f>データ!W6</f>
        <v>2428.5700000000002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261009</v>
      </c>
      <c r="D6" s="31">
        <f t="shared" si="3"/>
        <v>47</v>
      </c>
      <c r="E6" s="31">
        <f t="shared" si="3"/>
        <v>17</v>
      </c>
      <c r="F6" s="31">
        <f t="shared" si="3"/>
        <v>5</v>
      </c>
      <c r="G6" s="31">
        <f t="shared" si="3"/>
        <v>0</v>
      </c>
      <c r="H6" s="31" t="str">
        <f t="shared" si="3"/>
        <v>京都府　京都市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0.04</v>
      </c>
      <c r="P6" s="32">
        <f t="shared" si="3"/>
        <v>119.63</v>
      </c>
      <c r="Q6" s="32">
        <f t="shared" si="3"/>
        <v>3780</v>
      </c>
      <c r="R6" s="32">
        <f t="shared" si="3"/>
        <v>1419474</v>
      </c>
      <c r="S6" s="32">
        <f t="shared" si="3"/>
        <v>827.83</v>
      </c>
      <c r="T6" s="32">
        <f t="shared" si="3"/>
        <v>1714.69</v>
      </c>
      <c r="U6" s="32">
        <f t="shared" si="3"/>
        <v>510</v>
      </c>
      <c r="V6" s="32">
        <f t="shared" si="3"/>
        <v>0.21</v>
      </c>
      <c r="W6" s="32">
        <f t="shared" si="3"/>
        <v>2428.5700000000002</v>
      </c>
      <c r="X6" s="33">
        <f>IF(X7="",NA(),X7)</f>
        <v>44.46</v>
      </c>
      <c r="Y6" s="33">
        <f t="shared" ref="Y6:AG6" si="4">IF(Y7="",NA(),Y7)</f>
        <v>44.54</v>
      </c>
      <c r="Z6" s="33">
        <f t="shared" si="4"/>
        <v>45.35</v>
      </c>
      <c r="AA6" s="33">
        <f t="shared" si="4"/>
        <v>47.47</v>
      </c>
      <c r="AB6" s="33">
        <f t="shared" si="4"/>
        <v>42.76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4669.4799999999996</v>
      </c>
      <c r="BF6" s="33">
        <f t="shared" ref="BF6:BN6" si="7">IF(BF7="",NA(),BF7)</f>
        <v>4276.5200000000004</v>
      </c>
      <c r="BG6" s="33">
        <f t="shared" si="7"/>
        <v>4212.46</v>
      </c>
      <c r="BH6" s="33">
        <f t="shared" si="7"/>
        <v>4028.01</v>
      </c>
      <c r="BI6" s="33">
        <f t="shared" si="7"/>
        <v>3826.79</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14.63</v>
      </c>
      <c r="BQ6" s="33">
        <f t="shared" ref="BQ6:BY6" si="8">IF(BQ7="",NA(),BQ7)</f>
        <v>15.47</v>
      </c>
      <c r="BR6" s="33">
        <f t="shared" si="8"/>
        <v>14.41</v>
      </c>
      <c r="BS6" s="33">
        <f t="shared" si="8"/>
        <v>16.77</v>
      </c>
      <c r="BT6" s="33">
        <f t="shared" si="8"/>
        <v>15.48</v>
      </c>
      <c r="BU6" s="33">
        <f t="shared" si="8"/>
        <v>43.24</v>
      </c>
      <c r="BV6" s="33">
        <f t="shared" si="8"/>
        <v>42.13</v>
      </c>
      <c r="BW6" s="33">
        <f t="shared" si="8"/>
        <v>42.48</v>
      </c>
      <c r="BX6" s="33">
        <f t="shared" si="8"/>
        <v>41.04</v>
      </c>
      <c r="BY6" s="33">
        <f t="shared" si="8"/>
        <v>41.08</v>
      </c>
      <c r="BZ6" s="32" t="str">
        <f>IF(BZ7="","",IF(BZ7="-","【-】","【"&amp;SUBSTITUTE(TEXT(BZ7,"#,##0.00"),"-","△")&amp;"】"))</f>
        <v>【51.49】</v>
      </c>
      <c r="CA6" s="33">
        <f>IF(CA7="",NA(),CA7)</f>
        <v>1288.5999999999999</v>
      </c>
      <c r="CB6" s="33">
        <f t="shared" ref="CB6:CJ6" si="9">IF(CB7="",NA(),CB7)</f>
        <v>1217.21</v>
      </c>
      <c r="CC6" s="33">
        <f t="shared" si="9"/>
        <v>1317.63</v>
      </c>
      <c r="CD6" s="33">
        <f t="shared" si="9"/>
        <v>1151.3599999999999</v>
      </c>
      <c r="CE6" s="33">
        <f t="shared" si="9"/>
        <v>1281.5</v>
      </c>
      <c r="CF6" s="33">
        <f t="shared" si="9"/>
        <v>338.76</v>
      </c>
      <c r="CG6" s="33">
        <f t="shared" si="9"/>
        <v>348.41</v>
      </c>
      <c r="CH6" s="33">
        <f t="shared" si="9"/>
        <v>343.8</v>
      </c>
      <c r="CI6" s="33">
        <f t="shared" si="9"/>
        <v>357.08</v>
      </c>
      <c r="CJ6" s="33">
        <f t="shared" si="9"/>
        <v>378.08</v>
      </c>
      <c r="CK6" s="32" t="str">
        <f>IF(CK7="","",IF(CK7="-","【-】","【"&amp;SUBSTITUTE(TEXT(CK7,"#,##0.00"),"-","△")&amp;"】"))</f>
        <v>【295.10】</v>
      </c>
      <c r="CL6" s="33">
        <f>IF(CL7="",NA(),CL7)</f>
        <v>53.42</v>
      </c>
      <c r="CM6" s="33">
        <f t="shared" ref="CM6:CU6" si="10">IF(CM7="",NA(),CM7)</f>
        <v>49.32</v>
      </c>
      <c r="CN6" s="33">
        <f t="shared" si="10"/>
        <v>51.6</v>
      </c>
      <c r="CO6" s="33">
        <f t="shared" si="10"/>
        <v>52.05</v>
      </c>
      <c r="CP6" s="33">
        <f t="shared" si="10"/>
        <v>41.1</v>
      </c>
      <c r="CQ6" s="33">
        <f t="shared" si="10"/>
        <v>44.78</v>
      </c>
      <c r="CR6" s="33">
        <f t="shared" si="10"/>
        <v>47.19</v>
      </c>
      <c r="CS6" s="33">
        <f t="shared" si="10"/>
        <v>46.59</v>
      </c>
      <c r="CT6" s="33">
        <f t="shared" si="10"/>
        <v>45.82</v>
      </c>
      <c r="CU6" s="33">
        <f t="shared" si="10"/>
        <v>44.36</v>
      </c>
      <c r="CV6" s="32" t="str">
        <f>IF(CV7="","",IF(CV7="-","【-】","【"&amp;SUBSTITUTE(TEXT(CV7,"#,##0.00"),"-","△")&amp;"】"))</f>
        <v>【53.65】</v>
      </c>
      <c r="CW6" s="33">
        <f>IF(CW7="",NA(),CW7)</f>
        <v>83.51</v>
      </c>
      <c r="CX6" s="33">
        <f t="shared" ref="CX6:DF6" si="11">IF(CX7="",NA(),CX7)</f>
        <v>83.9</v>
      </c>
      <c r="CY6" s="33">
        <f t="shared" si="11"/>
        <v>86.38</v>
      </c>
      <c r="CZ6" s="33">
        <f t="shared" si="11"/>
        <v>84.64</v>
      </c>
      <c r="DA6" s="33">
        <f t="shared" si="11"/>
        <v>87.84</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x14ac:dyDescent="0.2">
      <c r="A7" s="26"/>
      <c r="B7" s="35">
        <v>2014</v>
      </c>
      <c r="C7" s="35">
        <v>261009</v>
      </c>
      <c r="D7" s="35">
        <v>47</v>
      </c>
      <c r="E7" s="35">
        <v>17</v>
      </c>
      <c r="F7" s="35">
        <v>5</v>
      </c>
      <c r="G7" s="35">
        <v>0</v>
      </c>
      <c r="H7" s="35" t="s">
        <v>96</v>
      </c>
      <c r="I7" s="35" t="s">
        <v>97</v>
      </c>
      <c r="J7" s="35" t="s">
        <v>98</v>
      </c>
      <c r="K7" s="35" t="s">
        <v>99</v>
      </c>
      <c r="L7" s="35" t="s">
        <v>100</v>
      </c>
      <c r="M7" s="36" t="s">
        <v>101</v>
      </c>
      <c r="N7" s="36" t="s">
        <v>102</v>
      </c>
      <c r="O7" s="36">
        <v>0.04</v>
      </c>
      <c r="P7" s="36">
        <v>119.63</v>
      </c>
      <c r="Q7" s="36">
        <v>3780</v>
      </c>
      <c r="R7" s="36">
        <v>1419474</v>
      </c>
      <c r="S7" s="36">
        <v>827.83</v>
      </c>
      <c r="T7" s="36">
        <v>1714.69</v>
      </c>
      <c r="U7" s="36">
        <v>510</v>
      </c>
      <c r="V7" s="36">
        <v>0.21</v>
      </c>
      <c r="W7" s="36">
        <v>2428.5700000000002</v>
      </c>
      <c r="X7" s="36">
        <v>44.46</v>
      </c>
      <c r="Y7" s="36">
        <v>44.54</v>
      </c>
      <c r="Z7" s="36">
        <v>45.35</v>
      </c>
      <c r="AA7" s="36">
        <v>47.47</v>
      </c>
      <c r="AB7" s="36">
        <v>42.76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4669.4799999999996</v>
      </c>
      <c r="BF7" s="36">
        <v>4276.5200000000004</v>
      </c>
      <c r="BG7" s="36">
        <v>4212.46</v>
      </c>
      <c r="BH7" s="36">
        <v>4028.01</v>
      </c>
      <c r="BI7" s="36">
        <v>3826.79</v>
      </c>
      <c r="BJ7" s="36">
        <v>1316.7</v>
      </c>
      <c r="BK7" s="36">
        <v>1224.75</v>
      </c>
      <c r="BL7" s="36">
        <v>1144.05</v>
      </c>
      <c r="BM7" s="36">
        <v>1117.1099999999999</v>
      </c>
      <c r="BN7" s="36">
        <v>1161.05</v>
      </c>
      <c r="BO7" s="36">
        <v>992.47</v>
      </c>
      <c r="BP7" s="36">
        <v>14.63</v>
      </c>
      <c r="BQ7" s="36">
        <v>15.47</v>
      </c>
      <c r="BR7" s="36">
        <v>14.41</v>
      </c>
      <c r="BS7" s="36">
        <v>16.77</v>
      </c>
      <c r="BT7" s="36">
        <v>15.48</v>
      </c>
      <c r="BU7" s="36">
        <v>43.24</v>
      </c>
      <c r="BV7" s="36">
        <v>42.13</v>
      </c>
      <c r="BW7" s="36">
        <v>42.48</v>
      </c>
      <c r="BX7" s="36">
        <v>41.04</v>
      </c>
      <c r="BY7" s="36">
        <v>41.08</v>
      </c>
      <c r="BZ7" s="36">
        <v>51.49</v>
      </c>
      <c r="CA7" s="36">
        <v>1288.5999999999999</v>
      </c>
      <c r="CB7" s="36">
        <v>1217.21</v>
      </c>
      <c r="CC7" s="36">
        <v>1317.63</v>
      </c>
      <c r="CD7" s="36">
        <v>1151.3599999999999</v>
      </c>
      <c r="CE7" s="36">
        <v>1281.5</v>
      </c>
      <c r="CF7" s="36">
        <v>338.76</v>
      </c>
      <c r="CG7" s="36">
        <v>348.41</v>
      </c>
      <c r="CH7" s="36">
        <v>343.8</v>
      </c>
      <c r="CI7" s="36">
        <v>357.08</v>
      </c>
      <c r="CJ7" s="36">
        <v>378.08</v>
      </c>
      <c r="CK7" s="36">
        <v>295.10000000000002</v>
      </c>
      <c r="CL7" s="36">
        <v>53.42</v>
      </c>
      <c r="CM7" s="36">
        <v>49.32</v>
      </c>
      <c r="CN7" s="36">
        <v>51.6</v>
      </c>
      <c r="CO7" s="36">
        <v>52.05</v>
      </c>
      <c r="CP7" s="36">
        <v>41.1</v>
      </c>
      <c r="CQ7" s="36">
        <v>44.78</v>
      </c>
      <c r="CR7" s="36">
        <v>47.19</v>
      </c>
      <c r="CS7" s="36">
        <v>46.59</v>
      </c>
      <c r="CT7" s="36">
        <v>45.82</v>
      </c>
      <c r="CU7" s="36">
        <v>44.36</v>
      </c>
      <c r="CV7" s="36">
        <v>53.65</v>
      </c>
      <c r="CW7" s="36">
        <v>83.51</v>
      </c>
      <c r="CX7" s="36">
        <v>83.9</v>
      </c>
      <c r="CY7" s="36">
        <v>86.38</v>
      </c>
      <c r="CZ7" s="36">
        <v>84.64</v>
      </c>
      <c r="DA7" s="36">
        <v>87.84</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2016-02-01T02:14:48Z</cp:lastPrinted>
  <dcterms:created xsi:type="dcterms:W3CDTF">2016-01-14T11:02:17Z</dcterms:created>
  <dcterms:modified xsi:type="dcterms:W3CDTF">2016-02-24T07:46:23Z</dcterms:modified>
</cp:coreProperties>
</file>