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<sst xmlns="http://schemas.openxmlformats.org/spreadsheetml/2006/main" count="220" uniqueCount="110">
  <si>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</si>
  <si>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</si>
  <si>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</si>
  <si>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</si>
  <si>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</si>
  <si>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</si>
  <si>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</si>
  <si>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</si>
  <si>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</si>
  <si>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</si>
  <si>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</si>
  <si>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</si>
  <si>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</si>
  <si>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</si>
  <si>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</si>
  <si>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</si>
  <si>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</si>
  <si>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</si>
  <si>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</si>
  <si>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</si>
  <si>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</si>
  <si>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</si>
  <si>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</si>
  <si>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</si>
  <si>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</si>
  <si>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</si>
  <si>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</si>
  <si>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</si>
  <si>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</si>
  <si>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</si>
  <si>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</si>
  <si>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</si>
  <si>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</si>
  <si>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</si>
  <si>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</si>
  <si>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</si>
  <si>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</si>
  <si>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</si>
  <si>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</si>
  <si>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</si>
  <si>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</si>
  <si>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</si>
  <si>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</si>
  <si>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</si>
  <si>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</si>
  <si>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</si>
  <si>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</si>
  <si>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</si>
  <si>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</si>
  <si>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</si>
  <si>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</si>
  <si>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</si>
  <si>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</si>
  <si>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</si>
  <si>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</si>
  <si>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</si>
  <si>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</si>
  <si>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</si>
  <si>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</si>
  <si>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</si>
  <si>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</si>
  <si>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</si>
  <si>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</si>
  <si>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</si>
  <si>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</si>
  <si>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</si>
  <si>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</si>
  <si>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</si>
  <si>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</si>
  <si>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</si>
  <si>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</si>
  <si>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</si>
  <si>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</si>
  <si>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</si>
  <si>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</si>
  <si>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</si>
  <si>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</si>
  <si>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</si>
  <si>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</si>
  <si>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</si>
  <si>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</si>
  <si>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</si>
  <si>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</si>
  <si>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</si>
  <si>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</si>
  <si>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</si>
  <si>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</si>
  <si>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</si>
  <si>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</si>
  <si>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</si>
  <si>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</si>
  <si>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</si>
  <si>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</si>
  <si>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</si>
  <si>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</si>
  <si>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</si>
  <si>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大阪市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</si>
  <si>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</si>
  <si>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</si>
  <si>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</si>
  <si>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</si>
  <si>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</si>
  <si>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</si>
  <si>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</si>
  <si>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</si>
  <si>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</si>
  <si>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</si>
  <si>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・①経常収支比率は、類似団体と比べて低いものの、事業の効率的な運営に努めてきた結果、100%を超えて推移し、経営状況は安定しています。
・②累積欠損金は、発生していません。
・③流動比率は、類似団体並みで、100%を超えて推移していましたが、H26は100%を大きく下回りました。これは主に地方公営企業会計制度の見直しに伴う翌年度償還の企業債の流動負債への計上によるもので、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・⑦施設利用率は、雨水の影響の少ない晴天日の処理水量ベースでは類似団体と比べてやや低くなっています。引き続き処理状況を注視していく必要があります。
・⑧水洗化率は、ほぼ100%に達しています。</t>
    <rPh sb="54" eb="56">
      <t>ケイエイ</t>
    </rPh>
    <rPh sb="56" eb="58">
      <t>ジョウキョウ</t>
    </rPh>
    <rPh sb="59" eb="61">
      <t>アンテイ</t>
    </rPh>
    <rPh sb="91" eb="93">
      <t>リュウドウ</t>
    </rPh>
    <rPh sb="93" eb="95">
      <t>ヒリツ</t>
    </rPh>
    <rPh sb="97" eb="99">
      <t>ルイジ</t>
    </rPh>
    <rPh sb="99" eb="101">
      <t>ダンタイ</t>
    </rPh>
    <rPh sb="101" eb="102">
      <t>ナミ</t>
    </rPh>
    <rPh sb="110" eb="111">
      <t>コ</t>
    </rPh>
    <rPh sb="113" eb="115">
      <t>スイイ</t>
    </rPh>
    <rPh sb="132" eb="133">
      <t>オオ</t>
    </rPh>
    <rPh sb="135" eb="137">
      <t>シタマワ</t>
    </rPh>
    <rPh sb="145" eb="146">
      <t>オモ</t>
    </rPh>
    <rPh sb="164" eb="167">
      <t>ヨクネンド</t>
    </rPh>
    <rPh sb="167" eb="169">
      <t>ショウカン</t>
    </rPh>
    <rPh sb="174" eb="176">
      <t>リュウドウ</t>
    </rPh>
    <rPh sb="189" eb="191">
      <t>ショウカン</t>
    </rPh>
    <rPh sb="192" eb="194">
      <t>ゲンシ</t>
    </rPh>
    <rPh sb="195" eb="197">
      <t>ショウライ</t>
    </rPh>
    <rPh sb="198" eb="201">
      <t>シヨウリョウ</t>
    </rPh>
    <rPh sb="201" eb="202">
      <t>トウ</t>
    </rPh>
    <rPh sb="205" eb="206">
      <t>ウ</t>
    </rPh>
    <rPh sb="210" eb="212">
      <t>ヨテイ</t>
    </rPh>
    <rPh sb="223" eb="226">
      <t>タンキテキ</t>
    </rPh>
    <rPh sb="227" eb="229">
      <t>シハライ</t>
    </rPh>
    <rPh sb="229" eb="231">
      <t>ノウリョク</t>
    </rPh>
    <rPh sb="235" eb="236">
      <t>イ</t>
    </rPh>
    <rPh sb="244" eb="246">
      <t>キギョウ</t>
    </rPh>
    <rPh sb="246" eb="247">
      <t>サイ</t>
    </rPh>
    <rPh sb="247" eb="249">
      <t>ザンダカ</t>
    </rPh>
    <rPh sb="249" eb="250">
      <t>タイ</t>
    </rPh>
    <rPh sb="250" eb="252">
      <t>ジギョウ</t>
    </rPh>
    <rPh sb="252" eb="254">
      <t>キボ</t>
    </rPh>
    <rPh sb="254" eb="256">
      <t>ヒリツ</t>
    </rPh>
    <rPh sb="258" eb="260">
      <t>ルイジ</t>
    </rPh>
    <rPh sb="260" eb="262">
      <t>ダンタイ</t>
    </rPh>
    <rPh sb="263" eb="264">
      <t>クラ</t>
    </rPh>
    <rPh sb="266" eb="267">
      <t>ヒク</t>
    </rPh>
    <rPh sb="272" eb="274">
      <t>キギョウ</t>
    </rPh>
    <rPh sb="274" eb="275">
      <t>サイ</t>
    </rPh>
    <rPh sb="275" eb="277">
      <t>ザンダカ</t>
    </rPh>
    <rPh sb="278" eb="280">
      <t>チャクジツ</t>
    </rPh>
    <rPh sb="281" eb="283">
      <t>ゲンショウ</t>
    </rPh>
    <rPh sb="293" eb="295">
      <t>ケイヒ</t>
    </rPh>
    <rPh sb="295" eb="297">
      <t>カイシュウ</t>
    </rPh>
    <rPh sb="297" eb="298">
      <t>リツ</t>
    </rPh>
    <rPh sb="300" eb="302">
      <t>ルイジ</t>
    </rPh>
    <rPh sb="302" eb="304">
      <t>ダンタイ</t>
    </rPh>
    <rPh sb="305" eb="306">
      <t>クラ</t>
    </rPh>
    <rPh sb="308" eb="309">
      <t>ヒク</t>
    </rPh>
    <rPh sb="314" eb="317">
      <t>アンテイテキ</t>
    </rPh>
    <rPh sb="323" eb="324">
      <t>コ</t>
    </rPh>
    <rPh sb="326" eb="328">
      <t>スイイ</t>
    </rPh>
    <rPh sb="330" eb="332">
      <t>ショリ</t>
    </rPh>
    <rPh sb="336" eb="338">
      <t>ヒヨウ</t>
    </rPh>
    <rPh sb="339" eb="341">
      <t>カイシュウ</t>
    </rPh>
    <rPh sb="352" eb="354">
      <t>オスイ</t>
    </rPh>
    <rPh sb="354" eb="356">
      <t>ショリ</t>
    </rPh>
    <rPh sb="356" eb="358">
      <t>ゲンカ</t>
    </rPh>
    <rPh sb="360" eb="362">
      <t>ルイジ</t>
    </rPh>
    <rPh sb="362" eb="364">
      <t>ダンタイ</t>
    </rPh>
    <rPh sb="365" eb="366">
      <t>クラ</t>
    </rPh>
    <rPh sb="371" eb="372">
      <t>ヒク</t>
    </rPh>
    <rPh sb="432" eb="433">
      <t>ヒ</t>
    </rPh>
    <rPh sb="434" eb="435">
      <t>ツヅ</t>
    </rPh>
    <rPh sb="436" eb="438">
      <t>ショリ</t>
    </rPh>
    <rPh sb="438" eb="440">
      <t>ジョウキョウ</t>
    </rPh>
    <rPh sb="441" eb="443">
      <t>チュウシ</t>
    </rPh>
    <rPh sb="447" eb="449">
      <t>ヒツヨウ</t>
    </rPh>
    <rPh sb="459" eb="462">
      <t>スイセンカ</t>
    </rPh>
    <rPh sb="462" eb="463">
      <t>リツ</t>
    </rPh>
    <rPh sb="472" eb="473">
      <t>タッ</t>
    </rPh>
    <phoneticPr fontId="4"/>
  </si>
  <si>
    <t>　使用水量について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平成26年度にピークを迎えましたが、しばらく高水準で推移する見込みとなっています。
　このようなことから、更なる経営の効率化に向けて、平成25年度は市域の一部で、平成26年度は全市域で包括委託を実施し、経営形態の見直しを進めています。
　また、引き続き、施設整備の選択と集中、工事コストの縮減などに努めることにより、行政サービス水準を低下させることなく、効率性を高めるとともに、事業の安定的な運営に努める必要があります。</t>
    <rPh sb="74" eb="76">
      <t>カドウ</t>
    </rPh>
    <phoneticPr fontId="4"/>
  </si>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</sst>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0.57999999999999996</c:v>
                </c:pt>
                <c:pt idx="1">
                  <c:v>0.8</c:v>
                </c:pt>
                <c:pt idx="2">
                  <c:v>0.64</c:v>
                </c:pt>
                <c:pt idx="3">
                  <c:v>0.59</c:v>
                </c:pt>
                <c:pt idx="4">
                  <c:v>0.68</c:v>
                </c:pt>
              </c:numCache>
            </c:numRef>
          </c:val>
        </c:ser>
        <c:dLbls>
          <c:showLegendKey val="0"/>
          <c:showVal val="0"/>
          <c:showCatName val="0"/>
          <c:showSerName val="0"/>
          <c:showPercent val="0"/>
          <c:showBubbleSize val="0"/>
        </c:dLbls>
        <c:gapWidth val="150"/>
        <c:axId val="318466304"/>
        <c:axId val="3184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8466304"/>
        <c:axId val="318472576"/>
      </c:lineChart>
      <c:dateAx>
        <c:axId val="318466304"/>
        <c:scaling>
          <c:orientation val="minMax"/>
        </c:scaling>
        <c:delete val="1"/>
        <c:axPos val="b"/>
        <c:numFmt formatCode="ge" sourceLinked="1"/>
        <c:majorTickMark val="none"/>
        <c:minorTickMark val="none"/>
        <c:tickLblPos val="none"/>
        <c:crossAx val="318472576"/>
        <c:crosses val="autoZero"/>
        <c:auto val="1"/>
        <c:lblOffset val="100"/>
        <c:baseTimeUnit val="years"/>
      </c:dateAx>
      <c:valAx>
        <c:axId val="318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102.38</c:v>
                </c:pt>
                <c:pt idx="1">
                  <c:v>103.11</c:v>
                </c:pt>
                <c:pt idx="2">
                  <c:v>101.5</c:v>
                </c:pt>
                <c:pt idx="3">
                  <c:v>102.94</c:v>
                </c:pt>
                <c:pt idx="4">
                  <c:v>104.2</c:v>
                </c:pt>
              </c:numCache>
            </c:numRef>
          </c:val>
        </c:ser>
        <c:dLbls>
          <c:showLegendKey val="0"/>
          <c:showVal val="0"/>
          <c:showCatName val="0"/>
          <c:showSerName val="0"/>
          <c:showPercent val="0"/>
          <c:showBubbleSize val="0"/>
        </c:dLbls>
        <c:gapWidth val="150"/>
        <c:axId val="318492032"/>
        <c:axId val="318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8492032"/>
        <c:axId val="318494592"/>
      </c:lineChart>
      <c:dateAx>
        <c:axId val="318492032"/>
        <c:scaling>
          <c:orientation val="minMax"/>
        </c:scaling>
        <c:delete val="1"/>
        <c:axPos val="b"/>
        <c:numFmt formatCode="ge" sourceLinked="1"/>
        <c:majorTickMark val="none"/>
        <c:minorTickMark val="none"/>
        <c:tickLblPos val="none"/>
        <c:crossAx val="318494592"/>
        <c:crosses val="autoZero"/>
        <c:auto val="1"/>
        <c:lblOffset val="100"/>
        <c:baseTimeUnit val="years"/>
      </c:dateAx>
      <c:valAx>
        <c:axId val="3184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35.380000000000003</c:v>
                </c:pt>
                <c:pt idx="1">
                  <c:v>36.08</c:v>
                </c:pt>
                <c:pt idx="2">
                  <c:v>37.01</c:v>
                </c:pt>
                <c:pt idx="3">
                  <c:v>37.700000000000003</c:v>
                </c:pt>
                <c:pt idx="4">
                  <c:v>47.5</c:v>
                </c:pt>
              </c:numCache>
            </c:numRef>
          </c:val>
        </c:ser>
        <c:dLbls>
          <c:showLegendKey val="0"/>
          <c:showVal val="0"/>
          <c:showCatName val="0"/>
          <c:showSerName val="0"/>
          <c:showPercent val="0"/>
          <c:showBubbleSize val="0"/>
        </c:dLbls>
        <c:gapWidth val="150"/>
        <c:axId val="319310080"/>
        <c:axId val="323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9310080"/>
        <c:axId val="323028096"/>
      </c:lineChart>
      <c:dateAx>
        <c:axId val="319310080"/>
        <c:scaling>
          <c:orientation val="minMax"/>
        </c:scaling>
        <c:delete val="1"/>
        <c:axPos val="b"/>
        <c:numFmt formatCode="ge" sourceLinked="1"/>
        <c:majorTickMark val="none"/>
        <c:minorTickMark val="none"/>
        <c:tickLblPos val="none"/>
        <c:crossAx val="323028096"/>
        <c:crosses val="autoZero"/>
        <c:auto val="1"/>
        <c:lblOffset val="100"/>
        <c:baseTimeUnit val="years"/>
      </c:dateAx>
      <c:valAx>
        <c:axId val="323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26.35</c:v>
                </c:pt>
                <c:pt idx="1">
                  <c:v>26.45</c:v>
                </c:pt>
                <c:pt idx="2">
                  <c:v>27.08</c:v>
                </c:pt>
                <c:pt idx="3">
                  <c:v>28.1</c:v>
                </c:pt>
                <c:pt idx="4">
                  <c:v>29.05</c:v>
                </c:pt>
              </c:numCache>
            </c:numRef>
          </c:val>
        </c:ser>
        <c:dLbls>
          <c:showLegendKey val="0"/>
          <c:showVal val="0"/>
          <c:showCatName val="0"/>
          <c:showSerName val="0"/>
          <c:showPercent val="0"/>
          <c:showBubbleSize val="0"/>
        </c:dLbls>
        <c:gapWidth val="150"/>
        <c:axId val="323051520"/>
        <c:axId val="323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23051520"/>
        <c:axId val="323053824"/>
      </c:lineChart>
      <c:dateAx>
        <c:axId val="323051520"/>
        <c:scaling>
          <c:orientation val="minMax"/>
        </c:scaling>
        <c:delete val="1"/>
        <c:axPos val="b"/>
        <c:numFmt formatCode="ge" sourceLinked="1"/>
        <c:majorTickMark val="none"/>
        <c:minorTickMark val="none"/>
        <c:tickLblPos val="none"/>
        <c:crossAx val="323053824"/>
        <c:crosses val="autoZero"/>
        <c:auto val="1"/>
        <c:lblOffset val="100"/>
        <c:baseTimeUnit val="years"/>
      </c:dateAx>
      <c:valAx>
        <c:axId val="323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20608"/>
        <c:axId val="323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220608"/>
        <c:axId val="323222912"/>
      </c:lineChart>
      <c:dateAx>
        <c:axId val="323220608"/>
        <c:scaling>
          <c:orientation val="minMax"/>
        </c:scaling>
        <c:delete val="1"/>
        <c:axPos val="b"/>
        <c:numFmt formatCode="ge" sourceLinked="1"/>
        <c:majorTickMark val="none"/>
        <c:minorTickMark val="none"/>
        <c:tickLblPos val="none"/>
        <c:crossAx val="323222912"/>
        <c:crosses val="autoZero"/>
        <c:auto val="1"/>
        <c:lblOffset val="100"/>
        <c:baseTimeUnit val="years"/>
      </c:dateAx>
      <c:valAx>
        <c:axId val="3232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163.18</c:v>
                </c:pt>
                <c:pt idx="1">
                  <c:v>159.74</c:v>
                </c:pt>
                <c:pt idx="2">
                  <c:v>172.09</c:v>
                </c:pt>
                <c:pt idx="3">
                  <c:v>177.95</c:v>
                </c:pt>
                <c:pt idx="4">
                  <c:v>67.739999999999995</c:v>
                </c:pt>
              </c:numCache>
            </c:numRef>
          </c:val>
        </c:ser>
        <c:dLbls>
          <c:showLegendKey val="0"/>
          <c:showVal val="0"/>
          <c:showCatName val="0"/>
          <c:showSerName val="0"/>
          <c:showPercent val="0"/>
          <c:showBubbleSize val="0"/>
        </c:dLbls>
        <c:gapWidth val="150"/>
        <c:axId val="324449408"/>
        <c:axId val="324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4449408"/>
        <c:axId val="324451328"/>
      </c:lineChart>
      <c:dateAx>
        <c:axId val="324449408"/>
        <c:scaling>
          <c:orientation val="minMax"/>
        </c:scaling>
        <c:delete val="1"/>
        <c:axPos val="b"/>
        <c:numFmt formatCode="ge" sourceLinked="1"/>
        <c:majorTickMark val="none"/>
        <c:minorTickMark val="none"/>
        <c:tickLblPos val="none"/>
        <c:crossAx val="324451328"/>
        <c:crosses val="autoZero"/>
        <c:auto val="1"/>
        <c:lblOffset val="100"/>
        <c:baseTimeUnit val="years"/>
      </c:dateAx>
      <c:valAx>
        <c:axId val="324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584.28</c:v>
                </c:pt>
                <c:pt idx="1">
                  <c:v>580.88</c:v>
                </c:pt>
                <c:pt idx="2">
                  <c:v>572.63</c:v>
                </c:pt>
                <c:pt idx="3">
                  <c:v>561.16</c:v>
                </c:pt>
                <c:pt idx="4">
                  <c:v>543.19000000000005</c:v>
                </c:pt>
              </c:numCache>
            </c:numRef>
          </c:val>
        </c:ser>
        <c:dLbls>
          <c:showLegendKey val="0"/>
          <c:showVal val="0"/>
          <c:showCatName val="0"/>
          <c:showSerName val="0"/>
          <c:showPercent val="0"/>
          <c:showBubbleSize val="0"/>
        </c:dLbls>
        <c:gapWidth val="150"/>
        <c:axId val="357168640"/>
        <c:axId val="357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57168640"/>
        <c:axId val="357170560"/>
      </c:lineChart>
      <c:dateAx>
        <c:axId val="357168640"/>
        <c:scaling>
          <c:orientation val="minMax"/>
        </c:scaling>
        <c:delete val="1"/>
        <c:axPos val="b"/>
        <c:numFmt formatCode="ge" sourceLinked="1"/>
        <c:majorTickMark val="none"/>
        <c:minorTickMark val="none"/>
        <c:tickLblPos val="none"/>
        <c:crossAx val="357170560"/>
        <c:crosses val="autoZero"/>
        <c:auto val="1"/>
        <c:lblOffset val="100"/>
        <c:baseTimeUnit val="years"/>
      </c:dateAx>
      <c:valAx>
        <c:axId val="357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103.03</c:v>
                </c:pt>
                <c:pt idx="1">
                  <c:v>102.24</c:v>
                </c:pt>
                <c:pt idx="2">
                  <c:v>102.13</c:v>
                </c:pt>
                <c:pt idx="3">
                  <c:v>104.68</c:v>
                </c:pt>
                <c:pt idx="4">
                  <c:v>104.76</c:v>
                </c:pt>
              </c:numCache>
            </c:numRef>
          </c:val>
        </c:ser>
        <c:dLbls>
          <c:showLegendKey val="0"/>
          <c:showVal val="0"/>
          <c:showCatName val="0"/>
          <c:showSerName val="0"/>
          <c:showPercent val="0"/>
          <c:showBubbleSize val="0"/>
        </c:dLbls>
        <c:gapWidth val="150"/>
        <c:axId val="318119296"/>
        <c:axId val="318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119296"/>
        <c:axId val="318121472"/>
      </c:lineChart>
      <c:dateAx>
        <c:axId val="318119296"/>
        <c:scaling>
          <c:orientation val="minMax"/>
        </c:scaling>
        <c:delete val="1"/>
        <c:axPos val="b"/>
        <c:numFmt formatCode="ge" sourceLinked="1"/>
        <c:majorTickMark val="none"/>
        <c:minorTickMark val="none"/>
        <c:tickLblPos val="none"/>
        <c:crossAx val="318121472"/>
        <c:crosses val="autoZero"/>
        <c:auto val="1"/>
        <c:lblOffset val="100"/>
        <c:baseTimeUnit val="years"/>
      </c:dateAx>
      <c:valAx>
        <c:axId val="318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92.59</c:v>
                </c:pt>
                <c:pt idx="1">
                  <c:v>93.03</c:v>
                </c:pt>
                <c:pt idx="2">
                  <c:v>92.3</c:v>
                </c:pt>
                <c:pt idx="3">
                  <c:v>90.45</c:v>
                </c:pt>
                <c:pt idx="4">
                  <c:v>90.04</c:v>
                </c:pt>
              </c:numCache>
            </c:numRef>
          </c:val>
        </c:ser>
        <c:dLbls>
          <c:showLegendKey val="0"/>
          <c:showVal val="0"/>
          <c:showCatName val="0"/>
          <c:showSerName val="0"/>
          <c:showPercent val="0"/>
          <c:showBubbleSize val="0"/>
        </c:dLbls>
        <c:gapWidth val="150"/>
        <c:axId val="318143488"/>
        <c:axId val="318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43488"/>
        <c:axId val="318149760"/>
      </c:lineChart>
      <c:dateAx>
        <c:axId val="318143488"/>
        <c:scaling>
          <c:orientation val="minMax"/>
        </c:scaling>
        <c:delete val="1"/>
        <c:axPos val="b"/>
        <c:numFmt formatCode="ge" sourceLinked="1"/>
        <c:majorTickMark val="none"/>
        <c:minorTickMark val="none"/>
        <c:tickLblPos val="none"/>
        <c:crossAx val="318149760"/>
        <c:crosses val="autoZero"/>
        <c:auto val="1"/>
        <c:lblOffset val="100"/>
        <c:baseTimeUnit val="years"/>
      </c:dateAx>
      <c:valAx>
        <c:axId val="318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56.82</c:v>
                </c:pt>
                <c:pt idx="1">
                  <c:v>56.37</c:v>
                </c:pt>
                <c:pt idx="2">
                  <c:v>57.03</c:v>
                </c:pt>
                <c:pt idx="3">
                  <c:v>56.19</c:v>
                </c:pt>
                <c:pt idx="4">
                  <c:v>56.99</c:v>
                </c:pt>
              </c:numCache>
            </c:numRef>
          </c:val>
        </c:ser>
        <c:dLbls>
          <c:showLegendKey val="0"/>
          <c:showVal val="0"/>
          <c:showCatName val="0"/>
          <c:showSerName val="0"/>
          <c:showPercent val="0"/>
          <c:showBubbleSize val="0"/>
        </c:dLbls>
        <c:gapWidth val="150"/>
        <c:axId val="318159488"/>
        <c:axId val="318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159488"/>
        <c:axId val="318169856"/>
      </c:lineChart>
      <c:dateAx>
        <c:axId val="318159488"/>
        <c:scaling>
          <c:orientation val="minMax"/>
        </c:scaling>
        <c:delete val="1"/>
        <c:axPos val="b"/>
        <c:numFmt formatCode="ge" sourceLinked="1"/>
        <c:majorTickMark val="none"/>
        <c:minorTickMark val="none"/>
        <c:tickLblPos val="none"/>
        <c:crossAx val="318169856"/>
        <c:crosses val="autoZero"/>
        <c:auto val="1"/>
        <c:lblOffset val="100"/>
        <c:baseTimeUnit val="years"/>
      </c:dateAx>
      <c:valAx>
        <c:axId val="318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8445824"/>
        <c:axId val="3184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45824"/>
        <c:axId val="318452096"/>
      </c:lineChart>
      <c:dateAx>
        <c:axId val="318445824"/>
        <c:scaling>
          <c:orientation val="minMax"/>
        </c:scaling>
        <c:delete val="1"/>
        <c:axPos val="b"/>
        <c:numFmt formatCode="ge" sourceLinked="1"/>
        <c:majorTickMark val="none"/>
        <c:minorTickMark val="none"/>
        <c:tickLblPos val="none"/>
        <c:crossAx val="318452096"/>
        <c:crosses val="autoZero"/>
        <c:auto val="1"/>
        <c:lblOffset val="100"/>
        <c:baseTimeUnit val="years"/>
      </c:dateAx>
      <c:valAx>
        <c:axId val="3184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大阪府　大阪市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2670766</v>
      </c>
      <c r="AM8" s="47"/>
      <c r="AN8" s="47"/>
      <c r="AO8" s="47"/>
      <c r="AP8" s="47"/>
      <c r="AQ8" s="47"/>
      <c r="AR8" s="47"/>
      <c r="AS8" s="47"/>
      <c r="AT8" s="43">
        <f>データ!S6</f>
        <v>225.21</v>
      </c>
      <c r="AU8" s="43"/>
      <c r="AV8" s="43"/>
      <c r="AW8" s="43"/>
      <c r="AX8" s="43"/>
      <c r="AY8" s="43"/>
      <c r="AZ8" s="43"/>
      <c r="BA8" s="43"/>
      <c r="BB8" s="43">
        <f>データ!T6</f>
        <v>11859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54.99</v>
      </c>
      <c r="J10" s="43"/>
      <c r="K10" s="43"/>
      <c r="L10" s="43"/>
      <c r="M10" s="43"/>
      <c r="N10" s="43"/>
      <c r="O10" s="43"/>
      <c r="P10" s="43">
        <f>データ!O6</f>
        <v>100</v>
      </c>
      <c r="Q10" s="43"/>
      <c r="R10" s="43"/>
      <c r="S10" s="43"/>
      <c r="T10" s="43"/>
      <c r="U10" s="43"/>
      <c r="V10" s="43"/>
      <c r="W10" s="43">
        <f>データ!P6</f>
        <v>76.55</v>
      </c>
      <c r="X10" s="43"/>
      <c r="Y10" s="43"/>
      <c r="Z10" s="43"/>
      <c r="AA10" s="43"/>
      <c r="AB10" s="43"/>
      <c r="AC10" s="43"/>
      <c r="AD10" s="47">
        <f>データ!Q6</f>
        <v>1252</v>
      </c>
      <c r="AE10" s="47"/>
      <c r="AF10" s="47"/>
      <c r="AG10" s="47"/>
      <c r="AH10" s="47"/>
      <c r="AI10" s="47"/>
      <c r="AJ10" s="47"/>
      <c r="AK10" s="2"/>
      <c r="AL10" s="47">
        <f>データ!U6</f>
        <v>2672761</v>
      </c>
      <c r="AM10" s="47"/>
      <c r="AN10" s="47"/>
      <c r="AO10" s="47"/>
      <c r="AP10" s="47"/>
      <c r="AQ10" s="47"/>
      <c r="AR10" s="47"/>
      <c r="AS10" s="47"/>
      <c r="AT10" s="43">
        <f>データ!V6</f>
        <v>190.52</v>
      </c>
      <c r="AU10" s="43"/>
      <c r="AV10" s="43"/>
      <c r="AW10" s="43"/>
      <c r="AX10" s="43"/>
      <c r="AY10" s="43"/>
      <c r="AZ10" s="43"/>
      <c r="BA10" s="43"/>
      <c r="BB10" s="43">
        <f>データ!W6</f>
        <v>14028.77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63"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74"/>
      <c r="BN55" s="74"/>
      <c r="BO55" s="74"/>
      <c r="BP55" s="74"/>
      <c r="BQ55" s="74"/>
      <c r="BR55" s="74"/>
      <c r="BS55" s="74"/>
      <c r="BT55" s="74"/>
      <c r="BU55" s="74"/>
      <c r="BV55" s="74"/>
      <c r="BW55" s="74"/>
      <c r="BX55" s="74"/>
      <c r="BY55" s="74"/>
      <c r="BZ55" s="75"/>
    </row>
    <row r="56" spans="1:78" ht="13.5" customHeight="1" x14ac:dyDescent="0.2">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6"/>
      <c r="BM56" s="74"/>
      <c r="BN56" s="74"/>
      <c r="BO56" s="74"/>
      <c r="BP56" s="74"/>
      <c r="BQ56" s="74"/>
      <c r="BR56" s="74"/>
      <c r="BS56" s="74"/>
      <c r="BT56" s="74"/>
      <c r="BU56" s="74"/>
      <c r="BV56" s="74"/>
      <c r="BW56" s="74"/>
      <c r="BX56" s="74"/>
      <c r="BY56" s="74"/>
      <c r="BZ56" s="75"/>
    </row>
    <row r="57" spans="1:78" ht="13.5" customHeight="1" x14ac:dyDescent="0.2">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6"/>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2">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2">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271004</v>
      </c>
      <c r="D6" s="31">
        <f t="shared" si="3"/>
        <v>46</v>
      </c>
      <c r="E6" s="31">
        <f t="shared" si="3"/>
        <v>17</v>
      </c>
      <c r="F6" s="31">
        <f t="shared" si="3"/>
        <v>1</v>
      </c>
      <c r="G6" s="31">
        <f t="shared" si="3"/>
        <v>0</v>
      </c>
      <c r="H6" s="31" t="str">
        <f t="shared" si="3"/>
        <v>大阪府　大阪市</v>
      </c>
      <c r="I6" s="31" t="str">
        <f t="shared" si="3"/>
        <v>法適用</v>
      </c>
      <c r="J6" s="31" t="str">
        <f t="shared" si="3"/>
        <v>下水道事業</v>
      </c>
      <c r="K6" s="31" t="str">
        <f t="shared" si="3"/>
        <v>公共下水道</v>
      </c>
      <c r="L6" s="31" t="str">
        <f t="shared" si="3"/>
        <v>政令市等</v>
      </c>
      <c r="M6" s="32" t="str">
        <f t="shared" si="3"/>
        <v>-</v>
      </c>
      <c r="N6" s="32">
        <f t="shared" si="3"/>
        <v>54.99</v>
      </c>
      <c r="O6" s="32">
        <f t="shared" si="3"/>
        <v>100</v>
      </c>
      <c r="P6" s="32">
        <f t="shared" si="3"/>
        <v>76.55</v>
      </c>
      <c r="Q6" s="32">
        <f t="shared" si="3"/>
        <v>1252</v>
      </c>
      <c r="R6" s="32">
        <f t="shared" si="3"/>
        <v>2670766</v>
      </c>
      <c r="S6" s="32">
        <f t="shared" si="3"/>
        <v>225.21</v>
      </c>
      <c r="T6" s="32">
        <f t="shared" si="3"/>
        <v>11859</v>
      </c>
      <c r="U6" s="32">
        <f t="shared" si="3"/>
        <v>2672761</v>
      </c>
      <c r="V6" s="32">
        <f t="shared" si="3"/>
        <v>190.52</v>
      </c>
      <c r="W6" s="32">
        <f t="shared" si="3"/>
        <v>14028.77</v>
      </c>
      <c r="X6" s="33">
        <f>IF(X7="",NA(),X7)</f>
        <v>102.38</v>
      </c>
      <c r="Y6" s="33">
        <f t="shared" ref="Y6:AG6" si="4">IF(Y7="",NA(),Y7)</f>
        <v>103.11</v>
      </c>
      <c r="Z6" s="33">
        <f t="shared" si="4"/>
        <v>101.5</v>
      </c>
      <c r="AA6" s="33">
        <f t="shared" si="4"/>
        <v>102.94</v>
      </c>
      <c r="AB6" s="33">
        <f t="shared" si="4"/>
        <v>104.2</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163.18</v>
      </c>
      <c r="AU6" s="33">
        <f t="shared" ref="AU6:BC6" si="6">IF(AU7="",NA(),AU7)</f>
        <v>159.74</v>
      </c>
      <c r="AV6" s="33">
        <f t="shared" si="6"/>
        <v>172.09</v>
      </c>
      <c r="AW6" s="33">
        <f t="shared" si="6"/>
        <v>177.95</v>
      </c>
      <c r="AX6" s="33">
        <f t="shared" si="6"/>
        <v>67.739999999999995</v>
      </c>
      <c r="AY6" s="33">
        <f t="shared" si="6"/>
        <v>189.52</v>
      </c>
      <c r="AZ6" s="33">
        <f t="shared" si="6"/>
        <v>178.08</v>
      </c>
      <c r="BA6" s="33">
        <f t="shared" si="6"/>
        <v>182.39</v>
      </c>
      <c r="BB6" s="33">
        <f t="shared" si="6"/>
        <v>187.05</v>
      </c>
      <c r="BC6" s="33">
        <f t="shared" si="6"/>
        <v>55.68</v>
      </c>
      <c r="BD6" s="32" t="str">
        <f>IF(BD7="","",IF(BD7="-","【-】","【"&amp;SUBSTITUTE(TEXT(BD7,"#,##0.00"),"-","△")&amp;"】"))</f>
        <v>【56.46】</v>
      </c>
      <c r="BE6" s="33">
        <f>IF(BE7="",NA(),BE7)</f>
        <v>584.28</v>
      </c>
      <c r="BF6" s="33">
        <f t="shared" ref="BF6:BN6" si="7">IF(BF7="",NA(),BF7)</f>
        <v>580.88</v>
      </c>
      <c r="BG6" s="33">
        <f t="shared" si="7"/>
        <v>572.63</v>
      </c>
      <c r="BH6" s="33">
        <f t="shared" si="7"/>
        <v>561.16</v>
      </c>
      <c r="BI6" s="33">
        <f t="shared" si="7"/>
        <v>543.19000000000005</v>
      </c>
      <c r="BJ6" s="33">
        <f t="shared" si="7"/>
        <v>707.57</v>
      </c>
      <c r="BK6" s="33">
        <f t="shared" si="7"/>
        <v>696.19</v>
      </c>
      <c r="BL6" s="33">
        <f t="shared" si="7"/>
        <v>671.46</v>
      </c>
      <c r="BM6" s="33">
        <f t="shared" si="7"/>
        <v>644.47</v>
      </c>
      <c r="BN6" s="33">
        <f t="shared" si="7"/>
        <v>627.59</v>
      </c>
      <c r="BO6" s="32" t="str">
        <f>IF(BO7="","",IF(BO7="-","【-】","【"&amp;SUBSTITUTE(TEXT(BO7,"#,##0.00"),"-","△")&amp;"】"))</f>
        <v>【776.35】</v>
      </c>
      <c r="BP6" s="33">
        <f>IF(BP7="",NA(),BP7)</f>
        <v>103.03</v>
      </c>
      <c r="BQ6" s="33">
        <f t="shared" ref="BQ6:BY6" si="8">IF(BQ7="",NA(),BQ7)</f>
        <v>102.24</v>
      </c>
      <c r="BR6" s="33">
        <f t="shared" si="8"/>
        <v>102.13</v>
      </c>
      <c r="BS6" s="33">
        <f t="shared" si="8"/>
        <v>104.68</v>
      </c>
      <c r="BT6" s="33">
        <f t="shared" si="8"/>
        <v>104.76</v>
      </c>
      <c r="BU6" s="33">
        <f t="shared" si="8"/>
        <v>107.3</v>
      </c>
      <c r="BV6" s="33">
        <f t="shared" si="8"/>
        <v>106.48</v>
      </c>
      <c r="BW6" s="33">
        <f t="shared" si="8"/>
        <v>107.64</v>
      </c>
      <c r="BX6" s="33">
        <f t="shared" si="8"/>
        <v>109.25</v>
      </c>
      <c r="BY6" s="33">
        <f t="shared" si="8"/>
        <v>113.93</v>
      </c>
      <c r="BZ6" s="32" t="str">
        <f>IF(BZ7="","",IF(BZ7="-","【-】","【"&amp;SUBSTITUTE(TEXT(BZ7,"#,##0.00"),"-","△")&amp;"】"))</f>
        <v>【96.57】</v>
      </c>
      <c r="CA6" s="33">
        <f>IF(CA7="",NA(),CA7)</f>
        <v>92.59</v>
      </c>
      <c r="CB6" s="33">
        <f t="shared" ref="CB6:CJ6" si="9">IF(CB7="",NA(),CB7)</f>
        <v>93.03</v>
      </c>
      <c r="CC6" s="33">
        <f t="shared" si="9"/>
        <v>92.3</v>
      </c>
      <c r="CD6" s="33">
        <f t="shared" si="9"/>
        <v>90.45</v>
      </c>
      <c r="CE6" s="33">
        <f t="shared" si="9"/>
        <v>90.04</v>
      </c>
      <c r="CF6" s="33">
        <f t="shared" si="9"/>
        <v>124.21</v>
      </c>
      <c r="CG6" s="33">
        <f t="shared" si="9"/>
        <v>124.63</v>
      </c>
      <c r="CH6" s="33">
        <f t="shared" si="9"/>
        <v>123.36</v>
      </c>
      <c r="CI6" s="33">
        <f t="shared" si="9"/>
        <v>121.96</v>
      </c>
      <c r="CJ6" s="33">
        <f t="shared" si="9"/>
        <v>116.77</v>
      </c>
      <c r="CK6" s="32" t="str">
        <f>IF(CK7="","",IF(CK7="-","【-】","【"&amp;SUBSTITUTE(TEXT(CK7,"#,##0.00"),"-","△")&amp;"】"))</f>
        <v>【142.28】</v>
      </c>
      <c r="CL6" s="33">
        <f>IF(CL7="",NA(),CL7)</f>
        <v>56.82</v>
      </c>
      <c r="CM6" s="33">
        <f t="shared" ref="CM6:CU6" si="10">IF(CM7="",NA(),CM7)</f>
        <v>56.37</v>
      </c>
      <c r="CN6" s="33">
        <f t="shared" si="10"/>
        <v>57.03</v>
      </c>
      <c r="CO6" s="33">
        <f t="shared" si="10"/>
        <v>56.19</v>
      </c>
      <c r="CP6" s="33">
        <f t="shared" si="10"/>
        <v>56.99</v>
      </c>
      <c r="CQ6" s="33">
        <f t="shared" si="10"/>
        <v>60.95</v>
      </c>
      <c r="CR6" s="33">
        <f t="shared" si="10"/>
        <v>59.52</v>
      </c>
      <c r="CS6" s="33">
        <f t="shared" si="10"/>
        <v>57.95</v>
      </c>
      <c r="CT6" s="33">
        <f t="shared" si="10"/>
        <v>59.8</v>
      </c>
      <c r="CU6" s="33">
        <f t="shared" si="10"/>
        <v>59.58</v>
      </c>
      <c r="CV6" s="32" t="str">
        <f>IF(CV7="","",IF(CV7="-","【-】","【"&amp;SUBSTITUTE(TEXT(CV7,"#,##0.00"),"-","△")&amp;"】"))</f>
        <v>【60.35】</v>
      </c>
      <c r="CW6" s="33">
        <f>IF(CW7="",NA(),CW7)</f>
        <v>100</v>
      </c>
      <c r="CX6" s="33">
        <f t="shared" ref="CX6:DF6" si="11">IF(CX7="",NA(),CX7)</f>
        <v>100</v>
      </c>
      <c r="CY6" s="33">
        <f t="shared" si="11"/>
        <v>100</v>
      </c>
      <c r="CZ6" s="33">
        <f t="shared" si="11"/>
        <v>100</v>
      </c>
      <c r="DA6" s="33">
        <f t="shared" si="11"/>
        <v>100</v>
      </c>
      <c r="DB6" s="33">
        <f t="shared" si="11"/>
        <v>98.46</v>
      </c>
      <c r="DC6" s="33">
        <f t="shared" si="11"/>
        <v>98.54</v>
      </c>
      <c r="DD6" s="33">
        <f t="shared" si="11"/>
        <v>98.56</v>
      </c>
      <c r="DE6" s="33">
        <f t="shared" si="11"/>
        <v>98.64</v>
      </c>
      <c r="DF6" s="33">
        <f t="shared" si="11"/>
        <v>98.71</v>
      </c>
      <c r="DG6" s="32" t="str">
        <f>IF(DG7="","",IF(DG7="-","【-】","【"&amp;SUBSTITUTE(TEXT(DG7,"#,##0.00"),"-","△")&amp;"】"))</f>
        <v>【94.57】</v>
      </c>
      <c r="DH6" s="33">
        <f>IF(DH7="",NA(),DH7)</f>
        <v>35.380000000000003</v>
      </c>
      <c r="DI6" s="33">
        <f t="shared" ref="DI6:DQ6" si="12">IF(DI7="",NA(),DI7)</f>
        <v>36.08</v>
      </c>
      <c r="DJ6" s="33">
        <f t="shared" si="12"/>
        <v>37.01</v>
      </c>
      <c r="DK6" s="33">
        <f t="shared" si="12"/>
        <v>37.700000000000003</v>
      </c>
      <c r="DL6" s="33">
        <f t="shared" si="12"/>
        <v>47.5</v>
      </c>
      <c r="DM6" s="33">
        <f t="shared" si="12"/>
        <v>28.99</v>
      </c>
      <c r="DN6" s="33">
        <f t="shared" si="12"/>
        <v>29.9</v>
      </c>
      <c r="DO6" s="33">
        <f t="shared" si="12"/>
        <v>30.56</v>
      </c>
      <c r="DP6" s="33">
        <f t="shared" si="12"/>
        <v>31.06</v>
      </c>
      <c r="DQ6" s="33">
        <f t="shared" si="12"/>
        <v>42</v>
      </c>
      <c r="DR6" s="32" t="str">
        <f>IF(DR7="","",IF(DR7="-","【-】","【"&amp;SUBSTITUTE(TEXT(DR7,"#,##0.00"),"-","△")&amp;"】"))</f>
        <v>【36.27】</v>
      </c>
      <c r="DS6" s="33">
        <f>IF(DS7="",NA(),DS7)</f>
        <v>26.35</v>
      </c>
      <c r="DT6" s="33">
        <f t="shared" ref="DT6:EB6" si="13">IF(DT7="",NA(),DT7)</f>
        <v>26.45</v>
      </c>
      <c r="DU6" s="33">
        <f t="shared" si="13"/>
        <v>27.08</v>
      </c>
      <c r="DV6" s="33">
        <f t="shared" si="13"/>
        <v>28.1</v>
      </c>
      <c r="DW6" s="33">
        <f t="shared" si="13"/>
        <v>29.05</v>
      </c>
      <c r="DX6" s="33">
        <f t="shared" si="13"/>
        <v>5.77</v>
      </c>
      <c r="DY6" s="33">
        <f t="shared" si="13"/>
        <v>6.06</v>
      </c>
      <c r="DZ6" s="33">
        <f t="shared" si="13"/>
        <v>6.24</v>
      </c>
      <c r="EA6" s="33">
        <f t="shared" si="13"/>
        <v>6.43</v>
      </c>
      <c r="EB6" s="33">
        <f t="shared" si="13"/>
        <v>6.95</v>
      </c>
      <c r="EC6" s="32" t="str">
        <f>IF(EC7="","",IF(EC7="-","【-】","【"&amp;SUBSTITUTE(TEXT(EC7,"#,##0.00"),"-","△")&amp;"】"))</f>
        <v>【4.35】</v>
      </c>
      <c r="ED6" s="33">
        <f>IF(ED7="",NA(),ED7)</f>
        <v>0.57999999999999996</v>
      </c>
      <c r="EE6" s="33">
        <f t="shared" ref="EE6:EM6" si="14">IF(EE7="",NA(),EE7)</f>
        <v>0.8</v>
      </c>
      <c r="EF6" s="33">
        <f t="shared" si="14"/>
        <v>0.64</v>
      </c>
      <c r="EG6" s="33">
        <f t="shared" si="14"/>
        <v>0.59</v>
      </c>
      <c r="EH6" s="33">
        <f t="shared" si="14"/>
        <v>0.68</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271004</v>
      </c>
      <c r="D7" s="35">
        <v>46</v>
      </c>
      <c r="E7" s="35">
        <v>17</v>
      </c>
      <c r="F7" s="35">
        <v>1</v>
      </c>
      <c r="G7" s="35">
        <v>0</v>
      </c>
      <c r="H7" s="35" t="s">
        <v>96</v>
      </c>
      <c r="I7" s="35" t="s">
        <v>97</v>
      </c>
      <c r="J7" s="35" t="s">
        <v>98</v>
      </c>
      <c r="K7" s="35" t="s">
        <v>99</v>
      </c>
      <c r="L7" s="35" t="s">
        <v>100</v>
      </c>
      <c r="M7" s="36" t="s">
        <v>101</v>
      </c>
      <c r="N7" s="36">
        <v>54.99</v>
      </c>
      <c r="O7" s="36">
        <v>100</v>
      </c>
      <c r="P7" s="36">
        <v>76.55</v>
      </c>
      <c r="Q7" s="36">
        <v>1252</v>
      </c>
      <c r="R7" s="36">
        <v>2670766</v>
      </c>
      <c r="S7" s="36">
        <v>225.21</v>
      </c>
      <c r="T7" s="36">
        <v>11859</v>
      </c>
      <c r="U7" s="36">
        <v>2672761</v>
      </c>
      <c r="V7" s="36">
        <v>190.52</v>
      </c>
      <c r="W7" s="36">
        <v>14028.77</v>
      </c>
      <c r="X7" s="36">
        <v>102.38</v>
      </c>
      <c r="Y7" s="36">
        <v>103.11</v>
      </c>
      <c r="Z7" s="36">
        <v>101.5</v>
      </c>
      <c r="AA7" s="36">
        <v>102.94</v>
      </c>
      <c r="AB7" s="36">
        <v>104.2</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163.18</v>
      </c>
      <c r="AU7" s="36">
        <v>159.74</v>
      </c>
      <c r="AV7" s="36">
        <v>172.09</v>
      </c>
      <c r="AW7" s="36">
        <v>177.95</v>
      </c>
      <c r="AX7" s="36">
        <v>67.739999999999995</v>
      </c>
      <c r="AY7" s="36">
        <v>189.52</v>
      </c>
      <c r="AZ7" s="36">
        <v>178.08</v>
      </c>
      <c r="BA7" s="36">
        <v>182.39</v>
      </c>
      <c r="BB7" s="36">
        <v>187.05</v>
      </c>
      <c r="BC7" s="36">
        <v>55.68</v>
      </c>
      <c r="BD7" s="36">
        <v>56.46</v>
      </c>
      <c r="BE7" s="36">
        <v>584.28</v>
      </c>
      <c r="BF7" s="36">
        <v>580.88</v>
      </c>
      <c r="BG7" s="36">
        <v>572.63</v>
      </c>
      <c r="BH7" s="36">
        <v>561.16</v>
      </c>
      <c r="BI7" s="36">
        <v>543.19000000000005</v>
      </c>
      <c r="BJ7" s="36">
        <v>707.57</v>
      </c>
      <c r="BK7" s="36">
        <v>696.19</v>
      </c>
      <c r="BL7" s="36">
        <v>671.46</v>
      </c>
      <c r="BM7" s="36">
        <v>644.47</v>
      </c>
      <c r="BN7" s="36">
        <v>627.59</v>
      </c>
      <c r="BO7" s="36">
        <v>776.35</v>
      </c>
      <c r="BP7" s="36">
        <v>103.03</v>
      </c>
      <c r="BQ7" s="36">
        <v>102.24</v>
      </c>
      <c r="BR7" s="36">
        <v>102.13</v>
      </c>
      <c r="BS7" s="36">
        <v>104.68</v>
      </c>
      <c r="BT7" s="36">
        <v>104.76</v>
      </c>
      <c r="BU7" s="36">
        <v>107.3</v>
      </c>
      <c r="BV7" s="36">
        <v>106.48</v>
      </c>
      <c r="BW7" s="36">
        <v>107.64</v>
      </c>
      <c r="BX7" s="36">
        <v>109.25</v>
      </c>
      <c r="BY7" s="36">
        <v>113.93</v>
      </c>
      <c r="BZ7" s="36">
        <v>96.57</v>
      </c>
      <c r="CA7" s="36">
        <v>92.59</v>
      </c>
      <c r="CB7" s="36">
        <v>93.03</v>
      </c>
      <c r="CC7" s="36">
        <v>92.3</v>
      </c>
      <c r="CD7" s="36">
        <v>90.45</v>
      </c>
      <c r="CE7" s="36">
        <v>90.04</v>
      </c>
      <c r="CF7" s="36">
        <v>124.21</v>
      </c>
      <c r="CG7" s="36">
        <v>124.63</v>
      </c>
      <c r="CH7" s="36">
        <v>123.36</v>
      </c>
      <c r="CI7" s="36">
        <v>121.96</v>
      </c>
      <c r="CJ7" s="36">
        <v>116.77</v>
      </c>
      <c r="CK7" s="36">
        <v>142.28</v>
      </c>
      <c r="CL7" s="36">
        <v>56.82</v>
      </c>
      <c r="CM7" s="36">
        <v>56.37</v>
      </c>
      <c r="CN7" s="36">
        <v>57.03</v>
      </c>
      <c r="CO7" s="36">
        <v>56.19</v>
      </c>
      <c r="CP7" s="36">
        <v>56.99</v>
      </c>
      <c r="CQ7" s="36">
        <v>60.95</v>
      </c>
      <c r="CR7" s="36">
        <v>59.52</v>
      </c>
      <c r="CS7" s="36">
        <v>57.95</v>
      </c>
      <c r="CT7" s="36">
        <v>59.8</v>
      </c>
      <c r="CU7" s="36">
        <v>59.58</v>
      </c>
      <c r="CV7" s="36">
        <v>60.35</v>
      </c>
      <c r="CW7" s="36">
        <v>100</v>
      </c>
      <c r="CX7" s="36">
        <v>100</v>
      </c>
      <c r="CY7" s="36">
        <v>100</v>
      </c>
      <c r="CZ7" s="36">
        <v>100</v>
      </c>
      <c r="DA7" s="36">
        <v>100</v>
      </c>
      <c r="DB7" s="36">
        <v>98.46</v>
      </c>
      <c r="DC7" s="36">
        <v>98.54</v>
      </c>
      <c r="DD7" s="36">
        <v>98.56</v>
      </c>
      <c r="DE7" s="36">
        <v>98.64</v>
      </c>
      <c r="DF7" s="36">
        <v>98.71</v>
      </c>
      <c r="DG7" s="36">
        <v>94.57</v>
      </c>
      <c r="DH7" s="36">
        <v>35.380000000000003</v>
      </c>
      <c r="DI7" s="36">
        <v>36.08</v>
      </c>
      <c r="DJ7" s="36">
        <v>37.01</v>
      </c>
      <c r="DK7" s="36">
        <v>37.700000000000003</v>
      </c>
      <c r="DL7" s="36">
        <v>47.5</v>
      </c>
      <c r="DM7" s="36">
        <v>28.99</v>
      </c>
      <c r="DN7" s="36">
        <v>29.9</v>
      </c>
      <c r="DO7" s="36">
        <v>30.56</v>
      </c>
      <c r="DP7" s="36">
        <v>31.06</v>
      </c>
      <c r="DQ7" s="36">
        <v>42</v>
      </c>
      <c r="DR7" s="36">
        <v>36.270000000000003</v>
      </c>
      <c r="DS7" s="36">
        <v>26.35</v>
      </c>
      <c r="DT7" s="36">
        <v>26.45</v>
      </c>
      <c r="DU7" s="36">
        <v>27.08</v>
      </c>
      <c r="DV7" s="36">
        <v>28.1</v>
      </c>
      <c r="DW7" s="36">
        <v>29.05</v>
      </c>
      <c r="DX7" s="36">
        <v>5.77</v>
      </c>
      <c r="DY7" s="36">
        <v>6.06</v>
      </c>
      <c r="DZ7" s="36">
        <v>6.24</v>
      </c>
      <c r="EA7" s="36">
        <v>6.43</v>
      </c>
      <c r="EB7" s="36">
        <v>6.95</v>
      </c>
      <c r="EC7" s="36">
        <v>4.3499999999999996</v>
      </c>
      <c r="ED7" s="36">
        <v>0.57999999999999996</v>
      </c>
      <c r="EE7" s="36">
        <v>0.8</v>
      </c>
      <c r="EF7" s="36">
        <v>0.64</v>
      </c>
      <c r="EG7" s="36">
        <v>0.59</v>
      </c>
      <c r="EH7" s="36">
        <v>0.68</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2016-02-16T07:05:48Z</cp:lastPrinted>
  <dcterms:created xsi:type="dcterms:W3CDTF">2016-02-03T07:44:34Z</dcterms:created>
  <dcterms:modified xsi:type="dcterms:W3CDTF">2016-02-24T07:44:59Z</dcterms:modified>
  <cp:category/>
</cp:coreProperties>
</file>